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ART\Desktop\"/>
    </mc:Choice>
  </mc:AlternateContent>
  <xr:revisionPtr revIDLastSave="0" documentId="8_{ABF6B51E-A2BC-4638-B33E-FC3B696D50CD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 localSheetId="0">#REF!</definedName>
    <definedName name="\0">#REF!</definedName>
    <definedName name="__A655555" localSheetId="0">#REF!</definedName>
    <definedName name="__A655555">#REF!</definedName>
    <definedName name="__CFR1" localSheetId="0">#REF!</definedName>
    <definedName name="__CFR1">#REF!</definedName>
    <definedName name="__XL250" localSheetId="0">#REF!</definedName>
    <definedName name="__XL250">#REF!</definedName>
    <definedName name="_1" localSheetId="0">#REF!</definedName>
    <definedName name="_1">#REF!</definedName>
    <definedName name="_2" localSheetId="0">#REF!</definedName>
    <definedName name="_2">#REF!</definedName>
    <definedName name="_A655555" localSheetId="0">#REF!</definedName>
    <definedName name="_A655555">#REF!</definedName>
    <definedName name="_CFR1" localSheetId="0">#REF!</definedName>
    <definedName name="_CFR1">#REF!</definedName>
    <definedName name="_Order1" hidden="1">0</definedName>
    <definedName name="_XL250" localSheetId="0">#REF!</definedName>
    <definedName name="_XL250">#REF!</definedName>
    <definedName name="A" localSheetId="0">#REF!</definedName>
    <definedName name="A">#REF!</definedName>
    <definedName name="ADM">[1]!ADM</definedName>
    <definedName name="Air" localSheetId="0">#REF!</definedName>
    <definedName name="Air">#REF!</definedName>
    <definedName name="anscount" hidden="1">1</definedName>
    <definedName name="_xlnm.Print_Area" localSheetId="0">'2018'!$B$1:$K$59</definedName>
    <definedName name="CBL" localSheetId="0">'[2]ACTUALIZACIÓN COSTOS'!#REF!</definedName>
    <definedName name="CBL">'[2]ACTUALIZACIÓN COSTOS'!#REF!</definedName>
    <definedName name="CCS" localSheetId="0">'[2]ACTUALIZACIÓN COSTOS'!#REF!</definedName>
    <definedName name="CCS">'[2]ACTUALIZACIÓN COSTOS'!#REF!</definedName>
    <definedName name="CDT_p">[3]CDT!$C$3</definedName>
    <definedName name="CFR" localSheetId="0">#REF!</definedName>
    <definedName name="CFR">#REF!</definedName>
    <definedName name="COM" localSheetId="0">#REF!</definedName>
    <definedName name="COM">#REF!</definedName>
    <definedName name="CRT" localSheetId="0">'[2]ACTUALIZACIÓN COSTOS'!#REF!</definedName>
    <definedName name="CRT">'[2]ACTUALIZACIÓN COSTOS'!#REF!</definedName>
    <definedName name="CRT_aislados">'[3]COSTOS AJUSTADOS'!$C$13</definedName>
    <definedName name="CRT_costas" localSheetId="0">'[2]ACTUALIZACIÓN COSTOS'!#REF!</definedName>
    <definedName name="CRT_costas">'[2]ACTUALIZACIÓN COSTOS'!#REF!</definedName>
    <definedName name="CTE_p">[3]CTE!$C$5</definedName>
    <definedName name="DIAS" localSheetId="0">[4]CONTRA!#REF!</definedName>
    <definedName name="DIAS">[4]CONTRA!#REF!</definedName>
    <definedName name="Fmerc" localSheetId="0">#REF!</definedName>
    <definedName name="Fmerc">#REF!</definedName>
    <definedName name="InformacionGeneral">[1]!InformacionGeneral</definedName>
    <definedName name="INTFIN" localSheetId="0">#REF!</definedName>
    <definedName name="INTFIN">#REF!</definedName>
    <definedName name="INV">[1]!INV</definedName>
    <definedName name="K" localSheetId="0">#REF!</definedName>
    <definedName name="K">#REF!</definedName>
    <definedName name="N" localSheetId="0">'[3]COSTOS AJUSTADOS'!#REF!</definedName>
    <definedName name="N">'[3]COSTOS AJUSTADOS'!#REF!</definedName>
    <definedName name="nfc" localSheetId="0">'[3]COSTOS AJUSTADOS'!#REF!</definedName>
    <definedName name="nfc">'[3]COSTOS AJUSTADOS'!#REF!</definedName>
    <definedName name="OYM">[1]!OYM</definedName>
    <definedName name="parametros">[1]!parametros</definedName>
    <definedName name="Qbr" localSheetId="0">#REF!</definedName>
    <definedName name="Qbr">#REF!</definedName>
    <definedName name="Qr" localSheetId="0">#REF!</definedName>
    <definedName name="Qr">#REF!</definedName>
    <definedName name="RES">[1]!RES</definedName>
    <definedName name="SUBSIDIOS">[1]!SUBSIDIOS</definedName>
    <definedName name="TAforadas" localSheetId="0">#REF!</definedName>
    <definedName name="TAforadas">#REF!</definedName>
    <definedName name="TAj" localSheetId="0">#REF!</definedName>
    <definedName name="TAj">#REF!</definedName>
    <definedName name="TAR">[1]!TAR</definedName>
    <definedName name="TerceraParte" localSheetId="0">[5]Economía!#REF!</definedName>
    <definedName name="TerceraParte">[5]Economía!#REF!</definedName>
    <definedName name="Tj" localSheetId="0">#REF!</definedName>
    <definedName name="Tj">#REF!</definedName>
    <definedName name="TNoAforadas" localSheetId="0">#REF!</definedName>
    <definedName name="TNoAforadas">#REF!</definedName>
    <definedName name="TODO" localSheetId="0">#REF!</definedName>
    <definedName name="TODO">#REF!</definedName>
    <definedName name="Trecep" localSheetId="0">#REF!</definedName>
    <definedName name="Trecep">#REF!</definedName>
    <definedName name="TTotales" localSheetId="0">#REF!</definedName>
    <definedName name="TTotales">#REF!</definedName>
    <definedName name="wrn.resumen." localSheetId="0" hidden="1">{"total",#N/A,FALSE,"TD 0% ";"total",#N/A,FALSE,"TD 12%";"total",#N/A,FALSE,"TD 10%"}</definedName>
    <definedName name="wrn.resumen." hidden="1">{"total",#N/A,FALSE,"TD 0% ";"total",#N/A,FALSE,"TD 12%";"total",#N/A,FALSE,"TD 10%"}</definedName>
  </definedNames>
  <calcPr calcId="181029"/>
</workbook>
</file>

<file path=xl/calcChain.xml><?xml version="1.0" encoding="utf-8"?>
<calcChain xmlns="http://schemas.openxmlformats.org/spreadsheetml/2006/main">
  <c r="I36" i="1" l="1"/>
  <c r="J36" i="1" s="1"/>
  <c r="G32" i="1"/>
  <c r="G33" i="1" s="1"/>
  <c r="F32" i="1"/>
  <c r="F33" i="1" s="1"/>
  <c r="E32" i="1"/>
  <c r="E33" i="1" s="1"/>
  <c r="I20" i="1"/>
  <c r="G20" i="1"/>
  <c r="E20" i="1"/>
  <c r="J19" i="1"/>
  <c r="J20" i="1" s="1"/>
  <c r="H19" i="1"/>
  <c r="H20" i="1" s="1"/>
  <c r="F19" i="1"/>
  <c r="F20" i="1" s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T13" i="1"/>
  <c r="T14" i="1" s="1"/>
  <c r="J13" i="1"/>
  <c r="H13" i="1"/>
  <c r="F13" i="1"/>
</calcChain>
</file>

<file path=xl/sharedStrings.xml><?xml version="1.0" encoding="utf-8"?>
<sst xmlns="http://schemas.openxmlformats.org/spreadsheetml/2006/main" count="96" uniqueCount="66">
  <si>
    <t>En cumplimiento a lo dispuesto en el artículo 1.3.4.6. de la Resolución CRA 151  de 2001; con</t>
  </si>
  <si>
    <r>
      <t xml:space="preserve"> el fin de permitir el control social, presenta los resultados obtenidos en la vigencia </t>
    </r>
    <r>
      <rPr>
        <sz val="9"/>
        <color rgb="FFFF0000"/>
        <rFont val="Calibri"/>
        <family val="2"/>
        <scheme val="minor"/>
      </rPr>
      <t>2018.</t>
    </r>
  </si>
  <si>
    <t>NIT. 900.293.868-7</t>
  </si>
  <si>
    <t xml:space="preserve">AREA PRESTACIÓN DE SERVICIO: </t>
  </si>
  <si>
    <t>_Zona urbana Municipios de Bucaramanga, Floridablanca y Girón, bajo modalidad de libre competencia.</t>
  </si>
  <si>
    <t>SERVICIOS PRESTADOS:</t>
  </si>
  <si>
    <t>_Comercialización, barrido y limpieza de vías y áreas públicas, recolección y transporte de residuos.</t>
  </si>
  <si>
    <t>Estrato / uso</t>
  </si>
  <si>
    <t xml:space="preserve"> Usuarios a                   Dic-2018</t>
  </si>
  <si>
    <t>Bucaramanga</t>
  </si>
  <si>
    <t>Floridablanca</t>
  </si>
  <si>
    <t>Giron</t>
  </si>
  <si>
    <t>Trabajadores</t>
  </si>
  <si>
    <t>Usuarios</t>
  </si>
  <si>
    <t>Tarifa $ dic18</t>
  </si>
  <si>
    <t xml:space="preserve">Variación tarifas </t>
  </si>
  <si>
    <t>Variación tarifas</t>
  </si>
  <si>
    <t>Estrato 1</t>
  </si>
  <si>
    <t>Estrato 2</t>
  </si>
  <si>
    <t>IndicadoR</t>
  </si>
  <si>
    <t>Estrato 3</t>
  </si>
  <si>
    <t>Estrato 4</t>
  </si>
  <si>
    <t>Estrato 5</t>
  </si>
  <si>
    <t>Estrato 6</t>
  </si>
  <si>
    <t>PP  COM</t>
  </si>
  <si>
    <t>GP (1 Ton) COM</t>
  </si>
  <si>
    <t>Toneldas no aprovechable por suscriptor</t>
  </si>
  <si>
    <t>Factor subsidio / contribución</t>
  </si>
  <si>
    <t>a dic18</t>
  </si>
  <si>
    <t>Girón</t>
  </si>
  <si>
    <t>COMERCIAL</t>
  </si>
  <si>
    <t>INDUSTRIAL</t>
  </si>
  <si>
    <t>OFICIAL</t>
  </si>
  <si>
    <t>Costo de referencia por componente Dic-18</t>
  </si>
  <si>
    <t>Parámetro</t>
  </si>
  <si>
    <t xml:space="preserve"> Bucaramanga</t>
  </si>
  <si>
    <t xml:space="preserve"> Floridablanca</t>
  </si>
  <si>
    <t xml:space="preserve">                                 Girón</t>
  </si>
  <si>
    <t xml:space="preserve">Barrido y Limpieza - CBL                                </t>
  </si>
  <si>
    <t>$/Kilómetro</t>
  </si>
  <si>
    <t xml:space="preserve">Recolección y Transporte - CRT                     </t>
  </si>
  <si>
    <t>$/Tonelada</t>
  </si>
  <si>
    <t xml:space="preserve">Tratamiento y Disposición final - CTDF             </t>
  </si>
  <si>
    <t>Tratamiento de lixiviado - CTL</t>
  </si>
  <si>
    <t>Valor Base de Aprovechamiento - VBA</t>
  </si>
  <si>
    <t xml:space="preserve"> Comercialización - CCS_Acueducto                                </t>
  </si>
  <si>
    <t>$/Suscriptor</t>
  </si>
  <si>
    <t xml:space="preserve"> Comercialización - CCS_Energía                                 </t>
  </si>
  <si>
    <t>Indicadores 2017</t>
  </si>
  <si>
    <t>Bucarmanga</t>
  </si>
  <si>
    <t>Producción promedio de residuos (Toneladas/promedio-mes)</t>
  </si>
  <si>
    <t>Toneladas-mes</t>
  </si>
  <si>
    <t>Frecuencia del servicio de recolección de residuos (veces por semana)</t>
  </si>
  <si>
    <t>Cant.</t>
  </si>
  <si>
    <t>3 veces</t>
  </si>
  <si>
    <t>Frecuencia del servicio de barrido y limpieza (veces por semana)</t>
  </si>
  <si>
    <t>2 veces</t>
  </si>
  <si>
    <t>Número de quejas formuladas y atendidas año</t>
  </si>
  <si>
    <t>Cobertura de prestación del servicio</t>
  </si>
  <si>
    <t>Eficiencia del nivel de recaudo  (promedio-mes)</t>
  </si>
  <si>
    <t>% / mes</t>
  </si>
  <si>
    <t>Tipo de disposición final</t>
  </si>
  <si>
    <t>Relleno Sanitario</t>
  </si>
  <si>
    <t>Número de trabajores por cada 1.000 usuarios</t>
  </si>
  <si>
    <t>Calle 60 # 16C-03 B. La Esmeralda - Girón</t>
  </si>
  <si>
    <t>Atención al Usuario: 6905690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</si>
</sst>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  <numFmt numFmtId="168" formatCode="_(* #,##0_);_(* \(#,##0\);_(* &quot;-&quot;??_);_(@_)"/>
    <numFmt numFmtId="169" formatCode="_(* #,##0.000_);_(* \(#,##0.000\);_(* &quot;-&quot;??_);_(@_)"/>
    <numFmt numFmtId="170" formatCode="_([$€-2]* #,##0.00_);_([$€-2]* \(#,##0.00\);_([$€-2]* &quot;-&quot;??_)"/>
    <numFmt numFmtId="171" formatCode="_([$€]* #,##0.00_);_([$€]* \(#,##0.00\);_([$€]* &quot;-&quot;??_);_(@_)"/>
    <numFmt numFmtId="172" formatCode="_(* #,##0_);_(* \(#,##0\);_(* &quot;-&quot;_);_(@_)"/>
    <numFmt numFmtId="173" formatCode="_ &quot;$&quot;\ * #,##0.00_ ;_ &quot;$&quot;\ * \-#,##0.00_ ;_ &quot;$&quot;\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name val="Calibri"/>
      <family val="2"/>
      <scheme val="minor"/>
    </font>
    <font>
      <sz val="12"/>
      <name val="Arial"/>
      <family val="2"/>
    </font>
    <font>
      <sz val="9"/>
      <color rgb="FFFF000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rgb="FF002060"/>
      <name val="Calibri"/>
      <family val="2"/>
      <scheme val="minor"/>
    </font>
    <font>
      <sz val="10"/>
      <name val="Tahoma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1"/>
      <color indexed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16" applyNumberFormat="0" applyAlignment="0" applyProtection="0"/>
    <xf numFmtId="0" fontId="22" fillId="11" borderId="17" applyNumberFormat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70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5" fillId="12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16" applyNumberFormat="0" applyAlignment="0" applyProtection="0"/>
    <xf numFmtId="0" fontId="30" fillId="0" borderId="21" applyNumberFormat="0" applyFill="0" applyAlignment="0" applyProtection="0"/>
    <xf numFmtId="172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1" fillId="0" borderId="0"/>
    <xf numFmtId="0" fontId="2" fillId="0" borderId="0"/>
    <xf numFmtId="0" fontId="19" fillId="0" borderId="0"/>
    <xf numFmtId="0" fontId="19" fillId="9" borderId="22" applyNumberFormat="0" applyFont="0" applyAlignment="0" applyProtection="0"/>
    <xf numFmtId="0" fontId="32" fillId="18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3" applyFont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0" fontId="3" fillId="2" borderId="0" xfId="3" applyFont="1" applyFill="1"/>
    <xf numFmtId="0" fontId="4" fillId="2" borderId="0" xfId="3" applyFont="1" applyFill="1"/>
    <xf numFmtId="0" fontId="5" fillId="2" borderId="0" xfId="3" applyFont="1" applyFill="1"/>
    <xf numFmtId="0" fontId="6" fillId="2" borderId="5" xfId="3" applyFont="1" applyFill="1" applyBorder="1"/>
    <xf numFmtId="0" fontId="3" fillId="2" borderId="5" xfId="3" applyFont="1" applyFill="1" applyBorder="1"/>
    <xf numFmtId="0" fontId="8" fillId="2" borderId="0" xfId="3" applyFont="1" applyFill="1" applyAlignment="1">
      <alignment horizontal="left"/>
    </xf>
    <xf numFmtId="0" fontId="8" fillId="2" borderId="0" xfId="3" applyFont="1" applyFill="1" applyAlignment="1">
      <alignment horizontal="left" vertical="top"/>
    </xf>
    <xf numFmtId="0" fontId="9" fillId="2" borderId="0" xfId="3" applyFont="1" applyFill="1" applyAlignment="1">
      <alignment horizontal="justify" vertical="top"/>
    </xf>
    <xf numFmtId="0" fontId="9" fillId="2" borderId="5" xfId="3" applyFont="1" applyFill="1" applyBorder="1" applyAlignment="1">
      <alignment horizontal="justify" vertical="top"/>
    </xf>
    <xf numFmtId="0" fontId="9" fillId="0" borderId="0" xfId="3" applyFont="1" applyAlignment="1">
      <alignment horizontal="justify" vertical="top"/>
    </xf>
    <xf numFmtId="0" fontId="9" fillId="0" borderId="0" xfId="3" applyFont="1"/>
    <xf numFmtId="0" fontId="10" fillId="2" borderId="0" xfId="3" applyFont="1" applyFill="1"/>
    <xf numFmtId="0" fontId="11" fillId="2" borderId="0" xfId="3" applyFont="1" applyFill="1"/>
    <xf numFmtId="164" fontId="11" fillId="2" borderId="0" xfId="4" applyNumberFormat="1" applyFont="1" applyFill="1"/>
    <xf numFmtId="0" fontId="11" fillId="2" borderId="5" xfId="3" applyFont="1" applyFill="1" applyBorder="1"/>
    <xf numFmtId="0" fontId="12" fillId="2" borderId="0" xfId="3" applyFont="1" applyFill="1"/>
    <xf numFmtId="0" fontId="13" fillId="3" borderId="6" xfId="3" applyFont="1" applyFill="1" applyBorder="1" applyAlignment="1">
      <alignment horizontal="center" vertical="center" wrapText="1"/>
    </xf>
    <xf numFmtId="17" fontId="13" fillId="3" borderId="6" xfId="3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168" fontId="9" fillId="0" borderId="0" xfId="1" applyNumberFormat="1" applyFont="1"/>
    <xf numFmtId="164" fontId="3" fillId="0" borderId="0" xfId="2" applyNumberFormat="1" applyFont="1"/>
    <xf numFmtId="0" fontId="0" fillId="0" borderId="6" xfId="0" applyBorder="1"/>
    <xf numFmtId="0" fontId="3" fillId="2" borderId="4" xfId="3" applyFont="1" applyFill="1" applyBorder="1" applyAlignment="1">
      <alignment wrapText="1"/>
    </xf>
    <xf numFmtId="166" fontId="13" fillId="3" borderId="6" xfId="5" applyNumberFormat="1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wrapText="1"/>
    </xf>
    <xf numFmtId="0" fontId="8" fillId="0" borderId="0" xfId="3" applyFont="1" applyAlignment="1">
      <alignment horizontal="center" wrapText="1"/>
    </xf>
    <xf numFmtId="168" fontId="9" fillId="0" borderId="0" xfId="1" applyNumberFormat="1" applyFont="1" applyAlignment="1">
      <alignment wrapText="1"/>
    </xf>
    <xf numFmtId="164" fontId="3" fillId="0" borderId="0" xfId="2" applyNumberFormat="1" applyFont="1" applyAlignment="1">
      <alignment wrapText="1"/>
    </xf>
    <xf numFmtId="0" fontId="3" fillId="0" borderId="0" xfId="3" applyFont="1" applyAlignment="1">
      <alignment wrapText="1"/>
    </xf>
    <xf numFmtId="0" fontId="0" fillId="0" borderId="6" xfId="0" applyBorder="1" applyAlignment="1">
      <alignment wrapText="1"/>
    </xf>
    <xf numFmtId="0" fontId="5" fillId="2" borderId="6" xfId="3" applyFont="1" applyFill="1" applyBorder="1"/>
    <xf numFmtId="168" fontId="5" fillId="2" borderId="6" xfId="5" applyNumberFormat="1" applyFont="1" applyFill="1" applyBorder="1"/>
    <xf numFmtId="164" fontId="14" fillId="2" borderId="6" xfId="4" applyNumberFormat="1" applyFont="1" applyFill="1" applyBorder="1" applyAlignment="1">
      <alignment horizontal="center"/>
    </xf>
    <xf numFmtId="167" fontId="3" fillId="0" borderId="0" xfId="1" applyFont="1"/>
    <xf numFmtId="168" fontId="3" fillId="0" borderId="0" xfId="1" applyNumberFormat="1" applyFont="1"/>
    <xf numFmtId="168" fontId="0" fillId="0" borderId="6" xfId="1" applyNumberFormat="1" applyFont="1" applyBorder="1"/>
    <xf numFmtId="167" fontId="0" fillId="4" borderId="6" xfId="1" applyFont="1" applyFill="1" applyBorder="1"/>
    <xf numFmtId="167" fontId="9" fillId="0" borderId="0" xfId="1" applyFont="1"/>
    <xf numFmtId="0" fontId="15" fillId="2" borderId="0" xfId="3" applyFont="1" applyFill="1"/>
    <xf numFmtId="164" fontId="15" fillId="2" borderId="0" xfId="4" applyNumberFormat="1" applyFont="1" applyFill="1"/>
    <xf numFmtId="0" fontId="9" fillId="2" borderId="5" xfId="3" applyFont="1" applyFill="1" applyBorder="1"/>
    <xf numFmtId="0" fontId="9" fillId="2" borderId="5" xfId="3" applyFont="1" applyFill="1" applyBorder="1" applyAlignment="1">
      <alignment horizontal="center"/>
    </xf>
    <xf numFmtId="169" fontId="5" fillId="2" borderId="6" xfId="1" applyNumberFormat="1" applyFont="1" applyFill="1" applyBorder="1" applyAlignment="1">
      <alignment horizontal="center"/>
    </xf>
    <xf numFmtId="9" fontId="5" fillId="2" borderId="6" xfId="2" applyFont="1" applyFill="1" applyBorder="1"/>
    <xf numFmtId="9" fontId="3" fillId="0" borderId="0" xfId="2" applyFont="1"/>
    <xf numFmtId="9" fontId="13" fillId="3" borderId="6" xfId="4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 wrapText="1"/>
    </xf>
    <xf numFmtId="0" fontId="13" fillId="3" borderId="6" xfId="3" applyFont="1" applyFill="1" applyBorder="1" applyAlignment="1">
      <alignment horizontal="center" vertical="top" wrapText="1"/>
    </xf>
    <xf numFmtId="0" fontId="16" fillId="2" borderId="5" xfId="3" applyFont="1" applyFill="1" applyBorder="1" applyAlignment="1">
      <alignment vertical="top" wrapText="1"/>
    </xf>
    <xf numFmtId="0" fontId="9" fillId="0" borderId="0" xfId="3" applyFont="1" applyAlignment="1">
      <alignment horizontal="center" vertical="center" wrapText="1"/>
    </xf>
    <xf numFmtId="0" fontId="5" fillId="2" borderId="7" xfId="3" applyFont="1" applyFill="1" applyBorder="1" applyAlignment="1">
      <alignment horizontal="left"/>
    </xf>
    <xf numFmtId="0" fontId="5" fillId="2" borderId="9" xfId="3" applyFont="1" applyFill="1" applyBorder="1" applyAlignment="1">
      <alignment horizontal="left"/>
    </xf>
    <xf numFmtId="0" fontId="5" fillId="2" borderId="8" xfId="3" applyFont="1" applyFill="1" applyBorder="1" applyAlignment="1">
      <alignment horizontal="left"/>
    </xf>
    <xf numFmtId="168" fontId="5" fillId="2" borderId="7" xfId="1" applyNumberFormat="1" applyFont="1" applyFill="1" applyBorder="1"/>
    <xf numFmtId="168" fontId="5" fillId="2" borderId="6" xfId="1" applyNumberFormat="1" applyFont="1" applyFill="1" applyBorder="1"/>
    <xf numFmtId="0" fontId="9" fillId="2" borderId="5" xfId="3" applyFont="1" applyFill="1" applyBorder="1" applyAlignment="1">
      <alignment horizontal="center" vertical="center" wrapText="1"/>
    </xf>
    <xf numFmtId="9" fontId="3" fillId="2" borderId="0" xfId="4" applyFont="1" applyFill="1"/>
    <xf numFmtId="0" fontId="3" fillId="2" borderId="0" xfId="3" applyFont="1" applyFill="1" applyAlignment="1">
      <alignment horizontal="center" vertical="center" wrapText="1"/>
    </xf>
    <xf numFmtId="167" fontId="5" fillId="2" borderId="6" xfId="1" applyFont="1" applyFill="1" applyBorder="1" applyAlignment="1">
      <alignment horizontal="center"/>
    </xf>
    <xf numFmtId="49" fontId="5" fillId="2" borderId="6" xfId="4" applyNumberFormat="1" applyFont="1" applyFill="1" applyBorder="1" applyAlignment="1">
      <alignment horizontal="center"/>
    </xf>
    <xf numFmtId="4" fontId="3" fillId="0" borderId="0" xfId="3" applyNumberFormat="1" applyFont="1"/>
    <xf numFmtId="0" fontId="5" fillId="2" borderId="6" xfId="4" applyNumberFormat="1" applyFont="1" applyFill="1" applyBorder="1" applyAlignment="1">
      <alignment horizontal="center"/>
    </xf>
    <xf numFmtId="9" fontId="5" fillId="2" borderId="6" xfId="4" applyFont="1" applyFill="1" applyBorder="1" applyAlignment="1">
      <alignment horizontal="center"/>
    </xf>
    <xf numFmtId="49" fontId="5" fillId="2" borderId="7" xfId="4" applyNumberFormat="1" applyFont="1" applyFill="1" applyBorder="1"/>
    <xf numFmtId="49" fontId="5" fillId="2" borderId="7" xfId="4" applyNumberFormat="1" applyFont="1" applyFill="1" applyBorder="1" applyAlignment="1">
      <alignment horizontal="center"/>
    </xf>
    <xf numFmtId="0" fontId="17" fillId="2" borderId="0" xfId="0" applyFont="1" applyFill="1" applyAlignment="1">
      <alignment vertical="center" wrapText="1"/>
    </xf>
    <xf numFmtId="3" fontId="17" fillId="2" borderId="0" xfId="0" applyNumberFormat="1" applyFont="1" applyFill="1" applyAlignment="1">
      <alignment horizontal="center" vertical="center"/>
    </xf>
    <xf numFmtId="0" fontId="3" fillId="2" borderId="13" xfId="3" applyFont="1" applyFill="1" applyBorder="1"/>
    <xf numFmtId="0" fontId="3" fillId="2" borderId="14" xfId="3" applyFont="1" applyFill="1" applyBorder="1"/>
    <xf numFmtId="0" fontId="3" fillId="2" borderId="15" xfId="3" applyFont="1" applyFill="1" applyBorder="1"/>
    <xf numFmtId="0" fontId="5" fillId="2" borderId="7" xfId="3" applyFont="1" applyFill="1" applyBorder="1" applyAlignment="1">
      <alignment horizontal="left"/>
    </xf>
    <xf numFmtId="0" fontId="5" fillId="2" borderId="9" xfId="3" applyFont="1" applyFill="1" applyBorder="1" applyAlignment="1">
      <alignment horizontal="left"/>
    </xf>
    <xf numFmtId="0" fontId="5" fillId="2" borderId="8" xfId="3" applyFont="1" applyFill="1" applyBorder="1" applyAlignment="1">
      <alignment horizontal="left"/>
    </xf>
    <xf numFmtId="49" fontId="5" fillId="2" borderId="7" xfId="4" applyNumberFormat="1" applyFont="1" applyFill="1" applyBorder="1" applyAlignment="1">
      <alignment horizontal="center"/>
    </xf>
    <xf numFmtId="49" fontId="5" fillId="2" borderId="9" xfId="4" applyNumberFormat="1" applyFont="1" applyFill="1" applyBorder="1" applyAlignment="1">
      <alignment horizontal="center"/>
    </xf>
    <xf numFmtId="49" fontId="5" fillId="2" borderId="8" xfId="4" applyNumberFormat="1" applyFont="1" applyFill="1" applyBorder="1" applyAlignment="1">
      <alignment horizontal="center"/>
    </xf>
    <xf numFmtId="0" fontId="5" fillId="2" borderId="7" xfId="4" applyNumberFormat="1" applyFont="1" applyFill="1" applyBorder="1" applyAlignment="1">
      <alignment horizontal="center"/>
    </xf>
    <xf numFmtId="0" fontId="12" fillId="2" borderId="0" xfId="3" applyFont="1" applyFill="1" applyAlignment="1">
      <alignment horizontal="left"/>
    </xf>
    <xf numFmtId="0" fontId="5" fillId="2" borderId="10" xfId="3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9" xfId="4" applyNumberFormat="1" applyFont="1" applyFill="1" applyBorder="1" applyAlignment="1">
      <alignment horizontal="center"/>
    </xf>
    <xf numFmtId="0" fontId="5" fillId="2" borderId="8" xfId="4" applyNumberFormat="1" applyFont="1" applyFill="1" applyBorder="1" applyAlignment="1">
      <alignment horizontal="center"/>
    </xf>
    <xf numFmtId="9" fontId="5" fillId="2" borderId="7" xfId="2" applyFont="1" applyFill="1" applyBorder="1" applyAlignment="1">
      <alignment horizontal="center"/>
    </xf>
    <xf numFmtId="9" fontId="5" fillId="2" borderId="9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9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 vertical="top" wrapText="1"/>
    </xf>
    <xf numFmtId="0" fontId="13" fillId="3" borderId="9" xfId="3" applyFont="1" applyFill="1" applyBorder="1" applyAlignment="1">
      <alignment horizontal="center" vertical="top" wrapText="1"/>
    </xf>
    <xf numFmtId="0" fontId="13" fillId="3" borderId="8" xfId="3" applyFont="1" applyFill="1" applyBorder="1" applyAlignment="1">
      <alignment horizontal="center" vertical="top" wrapText="1"/>
    </xf>
    <xf numFmtId="166" fontId="13" fillId="3" borderId="7" xfId="5" applyNumberFormat="1" applyFont="1" applyFill="1" applyBorder="1" applyAlignment="1">
      <alignment horizontal="center" vertical="center" wrapText="1"/>
    </xf>
    <xf numFmtId="166" fontId="13" fillId="3" borderId="8" xfId="5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 wrapText="1"/>
    </xf>
    <xf numFmtId="166" fontId="13" fillId="3" borderId="6" xfId="5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/>
    </xf>
    <xf numFmtId="169" fontId="5" fillId="2" borderId="6" xfId="1" applyNumberFormat="1" applyFont="1" applyFill="1" applyBorder="1"/>
    <xf numFmtId="9" fontId="5" fillId="2" borderId="6" xfId="2" applyFont="1" applyFill="1" applyBorder="1" applyAlignment="1">
      <alignment horizontal="center"/>
    </xf>
  </cellXfs>
  <cellStyles count="67">
    <cellStyle name="Accent1" xfId="6" xr:uid="{00000000-0005-0000-0000-000000000000}"/>
    <cellStyle name="Accent1 - 20%" xfId="7" xr:uid="{00000000-0005-0000-0000-000001000000}"/>
    <cellStyle name="Accent1 - 40%" xfId="8" xr:uid="{00000000-0005-0000-0000-000002000000}"/>
    <cellStyle name="Accent1 - 60%" xfId="9" xr:uid="{00000000-0005-0000-0000-000003000000}"/>
    <cellStyle name="Accent2" xfId="10" xr:uid="{00000000-0005-0000-0000-000004000000}"/>
    <cellStyle name="Accent2 - 20%" xfId="11" xr:uid="{00000000-0005-0000-0000-000005000000}"/>
    <cellStyle name="Accent2 - 40%" xfId="12" xr:uid="{00000000-0005-0000-0000-000006000000}"/>
    <cellStyle name="Accent2 - 60%" xfId="13" xr:uid="{00000000-0005-0000-0000-000007000000}"/>
    <cellStyle name="Accent3" xfId="14" xr:uid="{00000000-0005-0000-0000-000008000000}"/>
    <cellStyle name="Accent3 - 20%" xfId="15" xr:uid="{00000000-0005-0000-0000-000009000000}"/>
    <cellStyle name="Accent3 - 40%" xfId="16" xr:uid="{00000000-0005-0000-0000-00000A000000}"/>
    <cellStyle name="Accent3 - 60%" xfId="17" xr:uid="{00000000-0005-0000-0000-00000B000000}"/>
    <cellStyle name="Accent4" xfId="18" xr:uid="{00000000-0005-0000-0000-00000C000000}"/>
    <cellStyle name="Accent4 - 20%" xfId="19" xr:uid="{00000000-0005-0000-0000-00000D000000}"/>
    <cellStyle name="Accent4 - 40%" xfId="20" xr:uid="{00000000-0005-0000-0000-00000E000000}"/>
    <cellStyle name="Accent4 - 60%" xfId="21" xr:uid="{00000000-0005-0000-0000-00000F000000}"/>
    <cellStyle name="Accent5" xfId="22" xr:uid="{00000000-0005-0000-0000-000010000000}"/>
    <cellStyle name="Accent5 - 20%" xfId="23" xr:uid="{00000000-0005-0000-0000-000011000000}"/>
    <cellStyle name="Accent5 - 40%" xfId="24" xr:uid="{00000000-0005-0000-0000-000012000000}"/>
    <cellStyle name="Accent5 - 60%" xfId="25" xr:uid="{00000000-0005-0000-0000-000013000000}"/>
    <cellStyle name="Accent6" xfId="26" xr:uid="{00000000-0005-0000-0000-000014000000}"/>
    <cellStyle name="Accent6 - 20%" xfId="27" xr:uid="{00000000-0005-0000-0000-000015000000}"/>
    <cellStyle name="Accent6 - 40%" xfId="28" xr:uid="{00000000-0005-0000-0000-000016000000}"/>
    <cellStyle name="Accent6 - 60%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Emphasis 1" xfId="33" xr:uid="{00000000-0005-0000-0000-00001B000000}"/>
    <cellStyle name="Emphasis 2" xfId="34" xr:uid="{00000000-0005-0000-0000-00001C000000}"/>
    <cellStyle name="Emphasis 3" xfId="35" xr:uid="{00000000-0005-0000-0000-00001D000000}"/>
    <cellStyle name="Estilo 1" xfId="36" xr:uid="{00000000-0005-0000-0000-00001E000000}"/>
    <cellStyle name="Estilo 2" xfId="37" xr:uid="{00000000-0005-0000-0000-00001F000000}"/>
    <cellStyle name="Euro" xfId="38" xr:uid="{00000000-0005-0000-0000-000020000000}"/>
    <cellStyle name="Good" xfId="39" xr:uid="{00000000-0005-0000-0000-000021000000}"/>
    <cellStyle name="Heading 1" xfId="40" xr:uid="{00000000-0005-0000-0000-000022000000}"/>
    <cellStyle name="Heading 2" xfId="41" xr:uid="{00000000-0005-0000-0000-000023000000}"/>
    <cellStyle name="Heading 3" xfId="42" xr:uid="{00000000-0005-0000-0000-000024000000}"/>
    <cellStyle name="Heading 4" xfId="43" xr:uid="{00000000-0005-0000-0000-000025000000}"/>
    <cellStyle name="Input" xfId="44" xr:uid="{00000000-0005-0000-0000-000026000000}"/>
    <cellStyle name="Linked Cell" xfId="45" xr:uid="{00000000-0005-0000-0000-000027000000}"/>
    <cellStyle name="Millares" xfId="1" builtinId="3"/>
    <cellStyle name="Millares [0] 2" xfId="46" xr:uid="{00000000-0005-0000-0000-000029000000}"/>
    <cellStyle name="Millares 2" xfId="5" xr:uid="{00000000-0005-0000-0000-00002A000000}"/>
    <cellStyle name="Millares 2 2" xfId="47" xr:uid="{00000000-0005-0000-0000-00002B000000}"/>
    <cellStyle name="Millares 3" xfId="48" xr:uid="{00000000-0005-0000-0000-00002C000000}"/>
    <cellStyle name="Millares 3 2" xfId="49" xr:uid="{00000000-0005-0000-0000-00002D000000}"/>
    <cellStyle name="Millares 4" xfId="50" xr:uid="{00000000-0005-0000-0000-00002E000000}"/>
    <cellStyle name="Millares 5" xfId="51" xr:uid="{00000000-0005-0000-0000-00002F000000}"/>
    <cellStyle name="Millares 6" xfId="52" xr:uid="{00000000-0005-0000-0000-000030000000}"/>
    <cellStyle name="Moneda 2" xfId="53" xr:uid="{00000000-0005-0000-0000-000031000000}"/>
    <cellStyle name="M愠_x0008_l_x0008_res" xfId="54" xr:uid="{00000000-0005-0000-0000-000032000000}"/>
    <cellStyle name="No-definido" xfId="55" xr:uid="{00000000-0005-0000-0000-000033000000}"/>
    <cellStyle name="Normal" xfId="0" builtinId="0"/>
    <cellStyle name="Normal 2" xfId="3" xr:uid="{00000000-0005-0000-0000-000035000000}"/>
    <cellStyle name="Normal 2 2" xfId="56" xr:uid="{00000000-0005-0000-0000-000036000000}"/>
    <cellStyle name="Normal 3" xfId="57" xr:uid="{00000000-0005-0000-0000-000037000000}"/>
    <cellStyle name="Note" xfId="58" xr:uid="{00000000-0005-0000-0000-000038000000}"/>
    <cellStyle name="Output" xfId="59" xr:uid="{00000000-0005-0000-0000-000039000000}"/>
    <cellStyle name="Porcentaje" xfId="2" builtinId="5"/>
    <cellStyle name="Porcentual 2" xfId="4" xr:uid="{00000000-0005-0000-0000-00003B000000}"/>
    <cellStyle name="Porcentual 2 2" xfId="60" xr:uid="{00000000-0005-0000-0000-00003C000000}"/>
    <cellStyle name="Porcentual 3" xfId="61" xr:uid="{00000000-0005-0000-0000-00003D000000}"/>
    <cellStyle name="Porcentual 4" xfId="62" xr:uid="{00000000-0005-0000-0000-00003E000000}"/>
    <cellStyle name="Porcentual 5" xfId="63" xr:uid="{00000000-0005-0000-0000-00003F000000}"/>
    <cellStyle name="Sheet Title" xfId="64" xr:uid="{00000000-0005-0000-0000-000040000000}"/>
    <cellStyle name="TUBRE쇔bÆ" xfId="65" xr:uid="{00000000-0005-0000-0000-000041000000}"/>
    <cellStyle name="Warning Text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770020</xdr:colOff>
      <xdr:row>54</xdr:row>
      <xdr:rowOff>41987</xdr:rowOff>
    </xdr:from>
    <xdr:to>
      <xdr:col>7</xdr:col>
      <xdr:colOff>98506</xdr:colOff>
      <xdr:row>56</xdr:row>
      <xdr:rowOff>53260</xdr:rowOff>
    </xdr:to>
    <xdr:pic>
      <xdr:nvPicPr>
        <xdr:cNvPr id="2" name="5 Imagen" descr="https://encrypted-tbn2.gstatic.com/images?q=tbn:ANd9GcQ2EuyWAdIn_LNCf4jbNRhchlqH9lTR1Qe6QH2Nvnx4gbPQi1p2R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10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9554" t="15297" r="7643" b="16431"/>
        <a:stretch/>
      </xdr:blipFill>
      <xdr:spPr bwMode="auto">
        <a:xfrm>
          <a:off x="3979945" y="8681162"/>
          <a:ext cx="1166811" cy="297023"/>
        </a:xfrm>
        <a:prstGeom prst="rect">
          <a:avLst/>
        </a:prstGeom>
        <a:solidFill>
          <a:srgbClr val="FFFFCC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419100</xdr:colOff>
      <xdr:row>1</xdr:row>
      <xdr:rowOff>76200</xdr:rowOff>
    </xdr:from>
    <xdr:to>
      <xdr:col>4</xdr:col>
      <xdr:colOff>295275</xdr:colOff>
      <xdr:row>6</xdr:row>
      <xdr:rowOff>46540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" y="228600"/>
          <a:ext cx="1628775" cy="637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ATCAL\Comercial\Mis%20documentos\Comercial%20Aseo\Estudio%20Tarifa\Buga\BUGAASEO7000CRA%20decis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torresb\Documents\ANTERIOR\TARIFAS\2009\TARIFAS%20ENERO%202009\MODELO%20TARIFARIO%20CUCUTA%20DEF%20ENE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datcal\comercial\Comercial%20Aseo\Marco%20regulario2006\ESTIMACION%20TARIFAS\Modelo%20TARIFARIO%20Palmi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NETPAL\Operaciones\HOJAS%202003\MARZO%20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DATPO\Financiera\Comun%20financiera\Informes%20Espa&#241;a\A&#209;O%202009\ESTRATEGICO%202009\PE-M1711-V1-2009%20DE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GERENCIA%20COMERCIAL\iotiz\ISMARIS\PGR\MODELO%20FORMATO%20BASE%20PUBLICACION%20CONTROL%20SO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F GENERAL"/>
      <sheetName val="COSTOS"/>
      <sheetName val="SOBREPRECIO"/>
      <sheetName val="SUBSIDIOS"/>
      <sheetName val="TARIFAS"/>
      <sheetName val="AJUSTE"/>
      <sheetName val="CDT"/>
      <sheetName val="Mod Inicio-Hojas"/>
      <sheetName val="BUGAASEO7000CRA decisión"/>
      <sheetName val="#¡REF"/>
    </sheetNames>
    <definedNames>
      <definedName name="ADM" refersTo="#¡REF!"/>
      <definedName name="InformacionGeneral" refersTo="#¡REF!"/>
      <definedName name="INV" refersTo="#¡REF!"/>
      <definedName name="OYM" refersTo="#¡REF!"/>
      <definedName name="parametros" refersTo="#¡REF!"/>
      <definedName name="RES" refersTo="#¡REF!"/>
      <definedName name="SUBSIDIOS" refersTo="#¡REF!"/>
      <definedName name="TAR" refersTo="#¡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"/>
      <sheetName val="Información Base"/>
      <sheetName val="Centroide"/>
      <sheetName val="CFMR"/>
      <sheetName val="CVMR"/>
      <sheetName val="ACTUALIZACIÓN COSTOS"/>
      <sheetName val="Tarifa por suscriptor"/>
      <sheetName val="SUSCRIPTORES"/>
      <sheetName val="TONELADAS"/>
      <sheetName val="Aforo Permanente"/>
      <sheetName val="Aforo Ordinario"/>
      <sheetName val="TARIFAS GUAU (2)"/>
      <sheetName val="TARIFAS SUI"/>
      <sheetName val="COSTOS SUI"/>
      <sheetName val="PUBLIC 2.008 R351"/>
      <sheetName val="Hoja2"/>
      <sheetName val="PUBLICACION"/>
      <sheetName val="Aux. Producción"/>
      <sheetName val="subsidios"/>
      <sheetName val="Hoja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ÑO BASE"/>
      <sheetName val="COSTOS AJUSTADOS"/>
      <sheetName val="CTE"/>
      <sheetName val="CDT"/>
      <sheetName val="Minimización"/>
      <sheetName val="TDi"/>
      <sheetName val="TARIFAS"/>
      <sheetName val="Variables"/>
      <sheetName val="ACTUALIZACIÓN DE COSTOS"/>
    </sheetNames>
    <sheetDataSet>
      <sheetData sheetId="0" refreshError="1"/>
      <sheetData sheetId="1" refreshError="1"/>
      <sheetData sheetId="2" refreshError="1">
        <row r="13">
          <cell r="C13">
            <v>63280</v>
          </cell>
        </row>
      </sheetData>
      <sheetData sheetId="3" refreshError="1">
        <row r="5">
          <cell r="C5">
            <v>26733.000000000004</v>
          </cell>
        </row>
      </sheetData>
      <sheetData sheetId="4" refreshError="1">
        <row r="3">
          <cell r="C3">
            <v>21770.328540863702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áfico1"/>
      <sheetName val="Hoja1"/>
      <sheetName val="DATOS  MARZO"/>
      <sheetName val="CON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Economía"/>
      <sheetName val="Variación"/>
      <sheetName val="Aux. Producción"/>
      <sheetName val="Producción"/>
      <sheetName val="Técnica"/>
      <sheetName val="Inversión"/>
      <sheetName val="Personal"/>
      <sheetName val="Red-Pro Inicial"/>
      <sheetName val="Balance de Situación"/>
      <sheetName val="Red-Pro"/>
      <sheetName val="ESC"/>
      <sheetName val="Sie Nuevo"/>
      <sheetName val="Red-Est Inicial"/>
      <sheetName val="Red-Est Dic"/>
      <sheetName val="Hoja1"/>
    </sheetNames>
    <sheetDataSet>
      <sheetData sheetId="0">
        <row r="37">
          <cell r="AA37">
            <v>1</v>
          </cell>
        </row>
      </sheetData>
      <sheetData sheetId="1">
        <row r="2">
          <cell r="AA2">
            <v>39448</v>
          </cell>
        </row>
      </sheetData>
      <sheetData sheetId="2">
        <row r="3">
          <cell r="B3">
            <v>0</v>
          </cell>
        </row>
      </sheetData>
      <sheetData sheetId="3"/>
      <sheetData sheetId="4">
        <row r="26">
          <cell r="L26">
            <v>34565953.686467893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Hoja1"/>
    </sheetNames>
    <sheetDataSet>
      <sheetData sheetId="0"/>
      <sheetData sheetId="1">
        <row r="13">
          <cell r="E13">
            <v>4267.5066869113907</v>
          </cell>
          <cell r="G13">
            <v>6590.7365949258838</v>
          </cell>
          <cell r="I13">
            <v>9440.5346208490882</v>
          </cell>
        </row>
        <row r="14">
          <cell r="E14">
            <v>8970.2610731246004</v>
          </cell>
          <cell r="G14">
            <v>9925.3268283942107</v>
          </cell>
          <cell r="I14">
            <v>9986.8881908934127</v>
          </cell>
        </row>
        <row r="15">
          <cell r="E15">
            <v>13060.213229218469</v>
          </cell>
          <cell r="G15">
            <v>11183.605773147174</v>
          </cell>
          <cell r="I15">
            <v>9999.3907191457547</v>
          </cell>
        </row>
        <row r="16">
          <cell r="E16">
            <v>16401.260786213737</v>
          </cell>
          <cell r="G16">
            <v>12917.038018983023</v>
          </cell>
          <cell r="I16">
            <v>10775.413667325263</v>
          </cell>
        </row>
        <row r="17">
          <cell r="E17">
            <v>28021.694530977769</v>
          </cell>
          <cell r="G17">
            <v>20730.097512293323</v>
          </cell>
          <cell r="I17">
            <v>16857.1572455924</v>
          </cell>
        </row>
        <row r="18">
          <cell r="E18">
            <v>34532.44962559572</v>
          </cell>
          <cell r="G18">
            <v>28694.420602945218</v>
          </cell>
          <cell r="I18">
            <v>21250.830794582114</v>
          </cell>
        </row>
        <row r="19">
          <cell r="E19">
            <v>40721</v>
          </cell>
          <cell r="G19">
            <v>32014.056561616184</v>
          </cell>
          <cell r="I19">
            <v>39776.00800765038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8"/>
  <sheetViews>
    <sheetView showGridLines="0" tabSelected="1" zoomScaleNormal="100" zoomScaleSheetLayoutView="75" workbookViewId="0">
      <selection sqref="A1:L58"/>
    </sheetView>
  </sheetViews>
  <sheetFormatPr baseColWidth="10" defaultRowHeight="11.25" x14ac:dyDescent="0.2"/>
  <cols>
    <col min="1" max="1" width="4.85546875" style="1" customWidth="1"/>
    <col min="2" max="2" width="3.28515625" style="1" customWidth="1"/>
    <col min="3" max="3" width="12.28515625" style="1" customWidth="1"/>
    <col min="4" max="4" width="14" style="1" customWidth="1"/>
    <col min="5" max="5" width="13.7109375" style="1" customWidth="1"/>
    <col min="6" max="6" width="13.5703125" style="1" customWidth="1"/>
    <col min="7" max="7" width="14" style="1" customWidth="1"/>
    <col min="8" max="8" width="14.140625" style="1" customWidth="1"/>
    <col min="9" max="9" width="14.5703125" style="1" customWidth="1"/>
    <col min="10" max="10" width="16.28515625" style="1" customWidth="1"/>
    <col min="11" max="11" width="2.140625" style="1" customWidth="1"/>
    <col min="12" max="12" width="5.42578125" style="1" customWidth="1"/>
    <col min="13" max="13" width="10.7109375" style="1" customWidth="1"/>
    <col min="14" max="17" width="11.42578125" style="1"/>
    <col min="18" max="18" width="20.42578125" style="1" bestFit="1" customWidth="1"/>
    <col min="19" max="19" width="20.140625" style="1" customWidth="1"/>
    <col min="20" max="20" width="22.85546875" style="1" customWidth="1"/>
    <col min="21" max="21" width="21.85546875" style="1" bestFit="1" customWidth="1"/>
    <col min="22" max="262" width="11.42578125" style="1"/>
    <col min="263" max="263" width="3.28515625" style="1" customWidth="1"/>
    <col min="264" max="264" width="29.42578125" style="1" customWidth="1"/>
    <col min="265" max="265" width="17.42578125" style="1" customWidth="1"/>
    <col min="266" max="266" width="21" style="1" customWidth="1"/>
    <col min="267" max="267" width="16.28515625" style="1" customWidth="1"/>
    <col min="268" max="268" width="17" style="1" customWidth="1"/>
    <col min="269" max="269" width="21.42578125" style="1" customWidth="1"/>
    <col min="270" max="270" width="0" style="1" hidden="1" customWidth="1"/>
    <col min="271" max="271" width="7.42578125" style="1" customWidth="1"/>
    <col min="272" max="273" width="11.42578125" style="1"/>
    <col min="274" max="274" width="20.42578125" style="1" bestFit="1" customWidth="1"/>
    <col min="275" max="275" width="11.85546875" style="1" bestFit="1" customWidth="1"/>
    <col min="276" max="276" width="11.42578125" style="1"/>
    <col min="277" max="277" width="21.85546875" style="1" bestFit="1" customWidth="1"/>
    <col min="278" max="518" width="11.42578125" style="1"/>
    <col min="519" max="519" width="3.28515625" style="1" customWidth="1"/>
    <col min="520" max="520" width="29.42578125" style="1" customWidth="1"/>
    <col min="521" max="521" width="17.42578125" style="1" customWidth="1"/>
    <col min="522" max="522" width="21" style="1" customWidth="1"/>
    <col min="523" max="523" width="16.28515625" style="1" customWidth="1"/>
    <col min="524" max="524" width="17" style="1" customWidth="1"/>
    <col min="525" max="525" width="21.42578125" style="1" customWidth="1"/>
    <col min="526" max="526" width="0" style="1" hidden="1" customWidth="1"/>
    <col min="527" max="527" width="7.42578125" style="1" customWidth="1"/>
    <col min="528" max="529" width="11.42578125" style="1"/>
    <col min="530" max="530" width="20.42578125" style="1" bestFit="1" customWidth="1"/>
    <col min="531" max="531" width="11.85546875" style="1" bestFit="1" customWidth="1"/>
    <col min="532" max="532" width="11.42578125" style="1"/>
    <col min="533" max="533" width="21.85546875" style="1" bestFit="1" customWidth="1"/>
    <col min="534" max="774" width="11.42578125" style="1"/>
    <col min="775" max="775" width="3.28515625" style="1" customWidth="1"/>
    <col min="776" max="776" width="29.42578125" style="1" customWidth="1"/>
    <col min="777" max="777" width="17.42578125" style="1" customWidth="1"/>
    <col min="778" max="778" width="21" style="1" customWidth="1"/>
    <col min="779" max="779" width="16.28515625" style="1" customWidth="1"/>
    <col min="780" max="780" width="17" style="1" customWidth="1"/>
    <col min="781" max="781" width="21.42578125" style="1" customWidth="1"/>
    <col min="782" max="782" width="0" style="1" hidden="1" customWidth="1"/>
    <col min="783" max="783" width="7.42578125" style="1" customWidth="1"/>
    <col min="784" max="785" width="11.42578125" style="1"/>
    <col min="786" max="786" width="20.42578125" style="1" bestFit="1" customWidth="1"/>
    <col min="787" max="787" width="11.85546875" style="1" bestFit="1" customWidth="1"/>
    <col min="788" max="788" width="11.42578125" style="1"/>
    <col min="789" max="789" width="21.85546875" style="1" bestFit="1" customWidth="1"/>
    <col min="790" max="1030" width="11.42578125" style="1"/>
    <col min="1031" max="1031" width="3.28515625" style="1" customWidth="1"/>
    <col min="1032" max="1032" width="29.42578125" style="1" customWidth="1"/>
    <col min="1033" max="1033" width="17.42578125" style="1" customWidth="1"/>
    <col min="1034" max="1034" width="21" style="1" customWidth="1"/>
    <col min="1035" max="1035" width="16.28515625" style="1" customWidth="1"/>
    <col min="1036" max="1036" width="17" style="1" customWidth="1"/>
    <col min="1037" max="1037" width="21.42578125" style="1" customWidth="1"/>
    <col min="1038" max="1038" width="0" style="1" hidden="1" customWidth="1"/>
    <col min="1039" max="1039" width="7.42578125" style="1" customWidth="1"/>
    <col min="1040" max="1041" width="11.42578125" style="1"/>
    <col min="1042" max="1042" width="20.42578125" style="1" bestFit="1" customWidth="1"/>
    <col min="1043" max="1043" width="11.85546875" style="1" bestFit="1" customWidth="1"/>
    <col min="1044" max="1044" width="11.42578125" style="1"/>
    <col min="1045" max="1045" width="21.85546875" style="1" bestFit="1" customWidth="1"/>
    <col min="1046" max="1286" width="11.42578125" style="1"/>
    <col min="1287" max="1287" width="3.28515625" style="1" customWidth="1"/>
    <col min="1288" max="1288" width="29.42578125" style="1" customWidth="1"/>
    <col min="1289" max="1289" width="17.42578125" style="1" customWidth="1"/>
    <col min="1290" max="1290" width="21" style="1" customWidth="1"/>
    <col min="1291" max="1291" width="16.28515625" style="1" customWidth="1"/>
    <col min="1292" max="1292" width="17" style="1" customWidth="1"/>
    <col min="1293" max="1293" width="21.42578125" style="1" customWidth="1"/>
    <col min="1294" max="1294" width="0" style="1" hidden="1" customWidth="1"/>
    <col min="1295" max="1295" width="7.42578125" style="1" customWidth="1"/>
    <col min="1296" max="1297" width="11.42578125" style="1"/>
    <col min="1298" max="1298" width="20.42578125" style="1" bestFit="1" customWidth="1"/>
    <col min="1299" max="1299" width="11.85546875" style="1" bestFit="1" customWidth="1"/>
    <col min="1300" max="1300" width="11.42578125" style="1"/>
    <col min="1301" max="1301" width="21.85546875" style="1" bestFit="1" customWidth="1"/>
    <col min="1302" max="1542" width="11.42578125" style="1"/>
    <col min="1543" max="1543" width="3.28515625" style="1" customWidth="1"/>
    <col min="1544" max="1544" width="29.42578125" style="1" customWidth="1"/>
    <col min="1545" max="1545" width="17.42578125" style="1" customWidth="1"/>
    <col min="1546" max="1546" width="21" style="1" customWidth="1"/>
    <col min="1547" max="1547" width="16.28515625" style="1" customWidth="1"/>
    <col min="1548" max="1548" width="17" style="1" customWidth="1"/>
    <col min="1549" max="1549" width="21.42578125" style="1" customWidth="1"/>
    <col min="1550" max="1550" width="0" style="1" hidden="1" customWidth="1"/>
    <col min="1551" max="1551" width="7.42578125" style="1" customWidth="1"/>
    <col min="1552" max="1553" width="11.42578125" style="1"/>
    <col min="1554" max="1554" width="20.42578125" style="1" bestFit="1" customWidth="1"/>
    <col min="1555" max="1555" width="11.85546875" style="1" bestFit="1" customWidth="1"/>
    <col min="1556" max="1556" width="11.42578125" style="1"/>
    <col min="1557" max="1557" width="21.85546875" style="1" bestFit="1" customWidth="1"/>
    <col min="1558" max="1798" width="11.42578125" style="1"/>
    <col min="1799" max="1799" width="3.28515625" style="1" customWidth="1"/>
    <col min="1800" max="1800" width="29.42578125" style="1" customWidth="1"/>
    <col min="1801" max="1801" width="17.42578125" style="1" customWidth="1"/>
    <col min="1802" max="1802" width="21" style="1" customWidth="1"/>
    <col min="1803" max="1803" width="16.28515625" style="1" customWidth="1"/>
    <col min="1804" max="1804" width="17" style="1" customWidth="1"/>
    <col min="1805" max="1805" width="21.42578125" style="1" customWidth="1"/>
    <col min="1806" max="1806" width="0" style="1" hidden="1" customWidth="1"/>
    <col min="1807" max="1807" width="7.42578125" style="1" customWidth="1"/>
    <col min="1808" max="1809" width="11.42578125" style="1"/>
    <col min="1810" max="1810" width="20.42578125" style="1" bestFit="1" customWidth="1"/>
    <col min="1811" max="1811" width="11.85546875" style="1" bestFit="1" customWidth="1"/>
    <col min="1812" max="1812" width="11.42578125" style="1"/>
    <col min="1813" max="1813" width="21.85546875" style="1" bestFit="1" customWidth="1"/>
    <col min="1814" max="2054" width="11.42578125" style="1"/>
    <col min="2055" max="2055" width="3.28515625" style="1" customWidth="1"/>
    <col min="2056" max="2056" width="29.42578125" style="1" customWidth="1"/>
    <col min="2057" max="2057" width="17.42578125" style="1" customWidth="1"/>
    <col min="2058" max="2058" width="21" style="1" customWidth="1"/>
    <col min="2059" max="2059" width="16.28515625" style="1" customWidth="1"/>
    <col min="2060" max="2060" width="17" style="1" customWidth="1"/>
    <col min="2061" max="2061" width="21.42578125" style="1" customWidth="1"/>
    <col min="2062" max="2062" width="0" style="1" hidden="1" customWidth="1"/>
    <col min="2063" max="2063" width="7.42578125" style="1" customWidth="1"/>
    <col min="2064" max="2065" width="11.42578125" style="1"/>
    <col min="2066" max="2066" width="20.42578125" style="1" bestFit="1" customWidth="1"/>
    <col min="2067" max="2067" width="11.85546875" style="1" bestFit="1" customWidth="1"/>
    <col min="2068" max="2068" width="11.42578125" style="1"/>
    <col min="2069" max="2069" width="21.85546875" style="1" bestFit="1" customWidth="1"/>
    <col min="2070" max="2310" width="11.42578125" style="1"/>
    <col min="2311" max="2311" width="3.28515625" style="1" customWidth="1"/>
    <col min="2312" max="2312" width="29.42578125" style="1" customWidth="1"/>
    <col min="2313" max="2313" width="17.42578125" style="1" customWidth="1"/>
    <col min="2314" max="2314" width="21" style="1" customWidth="1"/>
    <col min="2315" max="2315" width="16.28515625" style="1" customWidth="1"/>
    <col min="2316" max="2316" width="17" style="1" customWidth="1"/>
    <col min="2317" max="2317" width="21.42578125" style="1" customWidth="1"/>
    <col min="2318" max="2318" width="0" style="1" hidden="1" customWidth="1"/>
    <col min="2319" max="2319" width="7.42578125" style="1" customWidth="1"/>
    <col min="2320" max="2321" width="11.42578125" style="1"/>
    <col min="2322" max="2322" width="20.42578125" style="1" bestFit="1" customWidth="1"/>
    <col min="2323" max="2323" width="11.85546875" style="1" bestFit="1" customWidth="1"/>
    <col min="2324" max="2324" width="11.42578125" style="1"/>
    <col min="2325" max="2325" width="21.85546875" style="1" bestFit="1" customWidth="1"/>
    <col min="2326" max="2566" width="11.42578125" style="1"/>
    <col min="2567" max="2567" width="3.28515625" style="1" customWidth="1"/>
    <col min="2568" max="2568" width="29.42578125" style="1" customWidth="1"/>
    <col min="2569" max="2569" width="17.42578125" style="1" customWidth="1"/>
    <col min="2570" max="2570" width="21" style="1" customWidth="1"/>
    <col min="2571" max="2571" width="16.28515625" style="1" customWidth="1"/>
    <col min="2572" max="2572" width="17" style="1" customWidth="1"/>
    <col min="2573" max="2573" width="21.42578125" style="1" customWidth="1"/>
    <col min="2574" max="2574" width="0" style="1" hidden="1" customWidth="1"/>
    <col min="2575" max="2575" width="7.42578125" style="1" customWidth="1"/>
    <col min="2576" max="2577" width="11.42578125" style="1"/>
    <col min="2578" max="2578" width="20.42578125" style="1" bestFit="1" customWidth="1"/>
    <col min="2579" max="2579" width="11.85546875" style="1" bestFit="1" customWidth="1"/>
    <col min="2580" max="2580" width="11.42578125" style="1"/>
    <col min="2581" max="2581" width="21.85546875" style="1" bestFit="1" customWidth="1"/>
    <col min="2582" max="2822" width="11.42578125" style="1"/>
    <col min="2823" max="2823" width="3.28515625" style="1" customWidth="1"/>
    <col min="2824" max="2824" width="29.42578125" style="1" customWidth="1"/>
    <col min="2825" max="2825" width="17.42578125" style="1" customWidth="1"/>
    <col min="2826" max="2826" width="21" style="1" customWidth="1"/>
    <col min="2827" max="2827" width="16.28515625" style="1" customWidth="1"/>
    <col min="2828" max="2828" width="17" style="1" customWidth="1"/>
    <col min="2829" max="2829" width="21.42578125" style="1" customWidth="1"/>
    <col min="2830" max="2830" width="0" style="1" hidden="1" customWidth="1"/>
    <col min="2831" max="2831" width="7.42578125" style="1" customWidth="1"/>
    <col min="2832" max="2833" width="11.42578125" style="1"/>
    <col min="2834" max="2834" width="20.42578125" style="1" bestFit="1" customWidth="1"/>
    <col min="2835" max="2835" width="11.85546875" style="1" bestFit="1" customWidth="1"/>
    <col min="2836" max="2836" width="11.42578125" style="1"/>
    <col min="2837" max="2837" width="21.85546875" style="1" bestFit="1" customWidth="1"/>
    <col min="2838" max="3078" width="11.42578125" style="1"/>
    <col min="3079" max="3079" width="3.28515625" style="1" customWidth="1"/>
    <col min="3080" max="3080" width="29.42578125" style="1" customWidth="1"/>
    <col min="3081" max="3081" width="17.42578125" style="1" customWidth="1"/>
    <col min="3082" max="3082" width="21" style="1" customWidth="1"/>
    <col min="3083" max="3083" width="16.28515625" style="1" customWidth="1"/>
    <col min="3084" max="3084" width="17" style="1" customWidth="1"/>
    <col min="3085" max="3085" width="21.42578125" style="1" customWidth="1"/>
    <col min="3086" max="3086" width="0" style="1" hidden="1" customWidth="1"/>
    <col min="3087" max="3087" width="7.42578125" style="1" customWidth="1"/>
    <col min="3088" max="3089" width="11.42578125" style="1"/>
    <col min="3090" max="3090" width="20.42578125" style="1" bestFit="1" customWidth="1"/>
    <col min="3091" max="3091" width="11.85546875" style="1" bestFit="1" customWidth="1"/>
    <col min="3092" max="3092" width="11.42578125" style="1"/>
    <col min="3093" max="3093" width="21.85546875" style="1" bestFit="1" customWidth="1"/>
    <col min="3094" max="3334" width="11.42578125" style="1"/>
    <col min="3335" max="3335" width="3.28515625" style="1" customWidth="1"/>
    <col min="3336" max="3336" width="29.42578125" style="1" customWidth="1"/>
    <col min="3337" max="3337" width="17.42578125" style="1" customWidth="1"/>
    <col min="3338" max="3338" width="21" style="1" customWidth="1"/>
    <col min="3339" max="3339" width="16.28515625" style="1" customWidth="1"/>
    <col min="3340" max="3340" width="17" style="1" customWidth="1"/>
    <col min="3341" max="3341" width="21.42578125" style="1" customWidth="1"/>
    <col min="3342" max="3342" width="0" style="1" hidden="1" customWidth="1"/>
    <col min="3343" max="3343" width="7.42578125" style="1" customWidth="1"/>
    <col min="3344" max="3345" width="11.42578125" style="1"/>
    <col min="3346" max="3346" width="20.42578125" style="1" bestFit="1" customWidth="1"/>
    <col min="3347" max="3347" width="11.85546875" style="1" bestFit="1" customWidth="1"/>
    <col min="3348" max="3348" width="11.42578125" style="1"/>
    <col min="3349" max="3349" width="21.85546875" style="1" bestFit="1" customWidth="1"/>
    <col min="3350" max="3590" width="11.42578125" style="1"/>
    <col min="3591" max="3591" width="3.28515625" style="1" customWidth="1"/>
    <col min="3592" max="3592" width="29.42578125" style="1" customWidth="1"/>
    <col min="3593" max="3593" width="17.42578125" style="1" customWidth="1"/>
    <col min="3594" max="3594" width="21" style="1" customWidth="1"/>
    <col min="3595" max="3595" width="16.28515625" style="1" customWidth="1"/>
    <col min="3596" max="3596" width="17" style="1" customWidth="1"/>
    <col min="3597" max="3597" width="21.42578125" style="1" customWidth="1"/>
    <col min="3598" max="3598" width="0" style="1" hidden="1" customWidth="1"/>
    <col min="3599" max="3599" width="7.42578125" style="1" customWidth="1"/>
    <col min="3600" max="3601" width="11.42578125" style="1"/>
    <col min="3602" max="3602" width="20.42578125" style="1" bestFit="1" customWidth="1"/>
    <col min="3603" max="3603" width="11.85546875" style="1" bestFit="1" customWidth="1"/>
    <col min="3604" max="3604" width="11.42578125" style="1"/>
    <col min="3605" max="3605" width="21.85546875" style="1" bestFit="1" customWidth="1"/>
    <col min="3606" max="3846" width="11.42578125" style="1"/>
    <col min="3847" max="3847" width="3.28515625" style="1" customWidth="1"/>
    <col min="3848" max="3848" width="29.42578125" style="1" customWidth="1"/>
    <col min="3849" max="3849" width="17.42578125" style="1" customWidth="1"/>
    <col min="3850" max="3850" width="21" style="1" customWidth="1"/>
    <col min="3851" max="3851" width="16.28515625" style="1" customWidth="1"/>
    <col min="3852" max="3852" width="17" style="1" customWidth="1"/>
    <col min="3853" max="3853" width="21.42578125" style="1" customWidth="1"/>
    <col min="3854" max="3854" width="0" style="1" hidden="1" customWidth="1"/>
    <col min="3855" max="3855" width="7.42578125" style="1" customWidth="1"/>
    <col min="3856" max="3857" width="11.42578125" style="1"/>
    <col min="3858" max="3858" width="20.42578125" style="1" bestFit="1" customWidth="1"/>
    <col min="3859" max="3859" width="11.85546875" style="1" bestFit="1" customWidth="1"/>
    <col min="3860" max="3860" width="11.42578125" style="1"/>
    <col min="3861" max="3861" width="21.85546875" style="1" bestFit="1" customWidth="1"/>
    <col min="3862" max="4102" width="11.42578125" style="1"/>
    <col min="4103" max="4103" width="3.28515625" style="1" customWidth="1"/>
    <col min="4104" max="4104" width="29.42578125" style="1" customWidth="1"/>
    <col min="4105" max="4105" width="17.42578125" style="1" customWidth="1"/>
    <col min="4106" max="4106" width="21" style="1" customWidth="1"/>
    <col min="4107" max="4107" width="16.28515625" style="1" customWidth="1"/>
    <col min="4108" max="4108" width="17" style="1" customWidth="1"/>
    <col min="4109" max="4109" width="21.42578125" style="1" customWidth="1"/>
    <col min="4110" max="4110" width="0" style="1" hidden="1" customWidth="1"/>
    <col min="4111" max="4111" width="7.42578125" style="1" customWidth="1"/>
    <col min="4112" max="4113" width="11.42578125" style="1"/>
    <col min="4114" max="4114" width="20.42578125" style="1" bestFit="1" customWidth="1"/>
    <col min="4115" max="4115" width="11.85546875" style="1" bestFit="1" customWidth="1"/>
    <col min="4116" max="4116" width="11.42578125" style="1"/>
    <col min="4117" max="4117" width="21.85546875" style="1" bestFit="1" customWidth="1"/>
    <col min="4118" max="4358" width="11.42578125" style="1"/>
    <col min="4359" max="4359" width="3.28515625" style="1" customWidth="1"/>
    <col min="4360" max="4360" width="29.42578125" style="1" customWidth="1"/>
    <col min="4361" max="4361" width="17.42578125" style="1" customWidth="1"/>
    <col min="4362" max="4362" width="21" style="1" customWidth="1"/>
    <col min="4363" max="4363" width="16.28515625" style="1" customWidth="1"/>
    <col min="4364" max="4364" width="17" style="1" customWidth="1"/>
    <col min="4365" max="4365" width="21.42578125" style="1" customWidth="1"/>
    <col min="4366" max="4366" width="0" style="1" hidden="1" customWidth="1"/>
    <col min="4367" max="4367" width="7.42578125" style="1" customWidth="1"/>
    <col min="4368" max="4369" width="11.42578125" style="1"/>
    <col min="4370" max="4370" width="20.42578125" style="1" bestFit="1" customWidth="1"/>
    <col min="4371" max="4371" width="11.85546875" style="1" bestFit="1" customWidth="1"/>
    <col min="4372" max="4372" width="11.42578125" style="1"/>
    <col min="4373" max="4373" width="21.85546875" style="1" bestFit="1" customWidth="1"/>
    <col min="4374" max="4614" width="11.42578125" style="1"/>
    <col min="4615" max="4615" width="3.28515625" style="1" customWidth="1"/>
    <col min="4616" max="4616" width="29.42578125" style="1" customWidth="1"/>
    <col min="4617" max="4617" width="17.42578125" style="1" customWidth="1"/>
    <col min="4618" max="4618" width="21" style="1" customWidth="1"/>
    <col min="4619" max="4619" width="16.28515625" style="1" customWidth="1"/>
    <col min="4620" max="4620" width="17" style="1" customWidth="1"/>
    <col min="4621" max="4621" width="21.42578125" style="1" customWidth="1"/>
    <col min="4622" max="4622" width="0" style="1" hidden="1" customWidth="1"/>
    <col min="4623" max="4623" width="7.42578125" style="1" customWidth="1"/>
    <col min="4624" max="4625" width="11.42578125" style="1"/>
    <col min="4626" max="4626" width="20.42578125" style="1" bestFit="1" customWidth="1"/>
    <col min="4627" max="4627" width="11.85546875" style="1" bestFit="1" customWidth="1"/>
    <col min="4628" max="4628" width="11.42578125" style="1"/>
    <col min="4629" max="4629" width="21.85546875" style="1" bestFit="1" customWidth="1"/>
    <col min="4630" max="4870" width="11.42578125" style="1"/>
    <col min="4871" max="4871" width="3.28515625" style="1" customWidth="1"/>
    <col min="4872" max="4872" width="29.42578125" style="1" customWidth="1"/>
    <col min="4873" max="4873" width="17.42578125" style="1" customWidth="1"/>
    <col min="4874" max="4874" width="21" style="1" customWidth="1"/>
    <col min="4875" max="4875" width="16.28515625" style="1" customWidth="1"/>
    <col min="4876" max="4876" width="17" style="1" customWidth="1"/>
    <col min="4877" max="4877" width="21.42578125" style="1" customWidth="1"/>
    <col min="4878" max="4878" width="0" style="1" hidden="1" customWidth="1"/>
    <col min="4879" max="4879" width="7.42578125" style="1" customWidth="1"/>
    <col min="4880" max="4881" width="11.42578125" style="1"/>
    <col min="4882" max="4882" width="20.42578125" style="1" bestFit="1" customWidth="1"/>
    <col min="4883" max="4883" width="11.85546875" style="1" bestFit="1" customWidth="1"/>
    <col min="4884" max="4884" width="11.42578125" style="1"/>
    <col min="4885" max="4885" width="21.85546875" style="1" bestFit="1" customWidth="1"/>
    <col min="4886" max="5126" width="11.42578125" style="1"/>
    <col min="5127" max="5127" width="3.28515625" style="1" customWidth="1"/>
    <col min="5128" max="5128" width="29.42578125" style="1" customWidth="1"/>
    <col min="5129" max="5129" width="17.42578125" style="1" customWidth="1"/>
    <col min="5130" max="5130" width="21" style="1" customWidth="1"/>
    <col min="5131" max="5131" width="16.28515625" style="1" customWidth="1"/>
    <col min="5132" max="5132" width="17" style="1" customWidth="1"/>
    <col min="5133" max="5133" width="21.42578125" style="1" customWidth="1"/>
    <col min="5134" max="5134" width="0" style="1" hidden="1" customWidth="1"/>
    <col min="5135" max="5135" width="7.42578125" style="1" customWidth="1"/>
    <col min="5136" max="5137" width="11.42578125" style="1"/>
    <col min="5138" max="5138" width="20.42578125" style="1" bestFit="1" customWidth="1"/>
    <col min="5139" max="5139" width="11.85546875" style="1" bestFit="1" customWidth="1"/>
    <col min="5140" max="5140" width="11.42578125" style="1"/>
    <col min="5141" max="5141" width="21.85546875" style="1" bestFit="1" customWidth="1"/>
    <col min="5142" max="5382" width="11.42578125" style="1"/>
    <col min="5383" max="5383" width="3.28515625" style="1" customWidth="1"/>
    <col min="5384" max="5384" width="29.42578125" style="1" customWidth="1"/>
    <col min="5385" max="5385" width="17.42578125" style="1" customWidth="1"/>
    <col min="5386" max="5386" width="21" style="1" customWidth="1"/>
    <col min="5387" max="5387" width="16.28515625" style="1" customWidth="1"/>
    <col min="5388" max="5388" width="17" style="1" customWidth="1"/>
    <col min="5389" max="5389" width="21.42578125" style="1" customWidth="1"/>
    <col min="5390" max="5390" width="0" style="1" hidden="1" customWidth="1"/>
    <col min="5391" max="5391" width="7.42578125" style="1" customWidth="1"/>
    <col min="5392" max="5393" width="11.42578125" style="1"/>
    <col min="5394" max="5394" width="20.42578125" style="1" bestFit="1" customWidth="1"/>
    <col min="5395" max="5395" width="11.85546875" style="1" bestFit="1" customWidth="1"/>
    <col min="5396" max="5396" width="11.42578125" style="1"/>
    <col min="5397" max="5397" width="21.85546875" style="1" bestFit="1" customWidth="1"/>
    <col min="5398" max="5638" width="11.42578125" style="1"/>
    <col min="5639" max="5639" width="3.28515625" style="1" customWidth="1"/>
    <col min="5640" max="5640" width="29.42578125" style="1" customWidth="1"/>
    <col min="5641" max="5641" width="17.42578125" style="1" customWidth="1"/>
    <col min="5642" max="5642" width="21" style="1" customWidth="1"/>
    <col min="5643" max="5643" width="16.28515625" style="1" customWidth="1"/>
    <col min="5644" max="5644" width="17" style="1" customWidth="1"/>
    <col min="5645" max="5645" width="21.42578125" style="1" customWidth="1"/>
    <col min="5646" max="5646" width="0" style="1" hidden="1" customWidth="1"/>
    <col min="5647" max="5647" width="7.42578125" style="1" customWidth="1"/>
    <col min="5648" max="5649" width="11.42578125" style="1"/>
    <col min="5650" max="5650" width="20.42578125" style="1" bestFit="1" customWidth="1"/>
    <col min="5651" max="5651" width="11.85546875" style="1" bestFit="1" customWidth="1"/>
    <col min="5652" max="5652" width="11.42578125" style="1"/>
    <col min="5653" max="5653" width="21.85546875" style="1" bestFit="1" customWidth="1"/>
    <col min="5654" max="5894" width="11.42578125" style="1"/>
    <col min="5895" max="5895" width="3.28515625" style="1" customWidth="1"/>
    <col min="5896" max="5896" width="29.42578125" style="1" customWidth="1"/>
    <col min="5897" max="5897" width="17.42578125" style="1" customWidth="1"/>
    <col min="5898" max="5898" width="21" style="1" customWidth="1"/>
    <col min="5899" max="5899" width="16.28515625" style="1" customWidth="1"/>
    <col min="5900" max="5900" width="17" style="1" customWidth="1"/>
    <col min="5901" max="5901" width="21.42578125" style="1" customWidth="1"/>
    <col min="5902" max="5902" width="0" style="1" hidden="1" customWidth="1"/>
    <col min="5903" max="5903" width="7.42578125" style="1" customWidth="1"/>
    <col min="5904" max="5905" width="11.42578125" style="1"/>
    <col min="5906" max="5906" width="20.42578125" style="1" bestFit="1" customWidth="1"/>
    <col min="5907" max="5907" width="11.85546875" style="1" bestFit="1" customWidth="1"/>
    <col min="5908" max="5908" width="11.42578125" style="1"/>
    <col min="5909" max="5909" width="21.85546875" style="1" bestFit="1" customWidth="1"/>
    <col min="5910" max="6150" width="11.42578125" style="1"/>
    <col min="6151" max="6151" width="3.28515625" style="1" customWidth="1"/>
    <col min="6152" max="6152" width="29.42578125" style="1" customWidth="1"/>
    <col min="6153" max="6153" width="17.42578125" style="1" customWidth="1"/>
    <col min="6154" max="6154" width="21" style="1" customWidth="1"/>
    <col min="6155" max="6155" width="16.28515625" style="1" customWidth="1"/>
    <col min="6156" max="6156" width="17" style="1" customWidth="1"/>
    <col min="6157" max="6157" width="21.42578125" style="1" customWidth="1"/>
    <col min="6158" max="6158" width="0" style="1" hidden="1" customWidth="1"/>
    <col min="6159" max="6159" width="7.42578125" style="1" customWidth="1"/>
    <col min="6160" max="6161" width="11.42578125" style="1"/>
    <col min="6162" max="6162" width="20.42578125" style="1" bestFit="1" customWidth="1"/>
    <col min="6163" max="6163" width="11.85546875" style="1" bestFit="1" customWidth="1"/>
    <col min="6164" max="6164" width="11.42578125" style="1"/>
    <col min="6165" max="6165" width="21.85546875" style="1" bestFit="1" customWidth="1"/>
    <col min="6166" max="6406" width="11.42578125" style="1"/>
    <col min="6407" max="6407" width="3.28515625" style="1" customWidth="1"/>
    <col min="6408" max="6408" width="29.42578125" style="1" customWidth="1"/>
    <col min="6409" max="6409" width="17.42578125" style="1" customWidth="1"/>
    <col min="6410" max="6410" width="21" style="1" customWidth="1"/>
    <col min="6411" max="6411" width="16.28515625" style="1" customWidth="1"/>
    <col min="6412" max="6412" width="17" style="1" customWidth="1"/>
    <col min="6413" max="6413" width="21.42578125" style="1" customWidth="1"/>
    <col min="6414" max="6414" width="0" style="1" hidden="1" customWidth="1"/>
    <col min="6415" max="6415" width="7.42578125" style="1" customWidth="1"/>
    <col min="6416" max="6417" width="11.42578125" style="1"/>
    <col min="6418" max="6418" width="20.42578125" style="1" bestFit="1" customWidth="1"/>
    <col min="6419" max="6419" width="11.85546875" style="1" bestFit="1" customWidth="1"/>
    <col min="6420" max="6420" width="11.42578125" style="1"/>
    <col min="6421" max="6421" width="21.85546875" style="1" bestFit="1" customWidth="1"/>
    <col min="6422" max="6662" width="11.42578125" style="1"/>
    <col min="6663" max="6663" width="3.28515625" style="1" customWidth="1"/>
    <col min="6664" max="6664" width="29.42578125" style="1" customWidth="1"/>
    <col min="6665" max="6665" width="17.42578125" style="1" customWidth="1"/>
    <col min="6666" max="6666" width="21" style="1" customWidth="1"/>
    <col min="6667" max="6667" width="16.28515625" style="1" customWidth="1"/>
    <col min="6668" max="6668" width="17" style="1" customWidth="1"/>
    <col min="6669" max="6669" width="21.42578125" style="1" customWidth="1"/>
    <col min="6670" max="6670" width="0" style="1" hidden="1" customWidth="1"/>
    <col min="6671" max="6671" width="7.42578125" style="1" customWidth="1"/>
    <col min="6672" max="6673" width="11.42578125" style="1"/>
    <col min="6674" max="6674" width="20.42578125" style="1" bestFit="1" customWidth="1"/>
    <col min="6675" max="6675" width="11.85546875" style="1" bestFit="1" customWidth="1"/>
    <col min="6676" max="6676" width="11.42578125" style="1"/>
    <col min="6677" max="6677" width="21.85546875" style="1" bestFit="1" customWidth="1"/>
    <col min="6678" max="6918" width="11.42578125" style="1"/>
    <col min="6919" max="6919" width="3.28515625" style="1" customWidth="1"/>
    <col min="6920" max="6920" width="29.42578125" style="1" customWidth="1"/>
    <col min="6921" max="6921" width="17.42578125" style="1" customWidth="1"/>
    <col min="6922" max="6922" width="21" style="1" customWidth="1"/>
    <col min="6923" max="6923" width="16.28515625" style="1" customWidth="1"/>
    <col min="6924" max="6924" width="17" style="1" customWidth="1"/>
    <col min="6925" max="6925" width="21.42578125" style="1" customWidth="1"/>
    <col min="6926" max="6926" width="0" style="1" hidden="1" customWidth="1"/>
    <col min="6927" max="6927" width="7.42578125" style="1" customWidth="1"/>
    <col min="6928" max="6929" width="11.42578125" style="1"/>
    <col min="6930" max="6930" width="20.42578125" style="1" bestFit="1" customWidth="1"/>
    <col min="6931" max="6931" width="11.85546875" style="1" bestFit="1" customWidth="1"/>
    <col min="6932" max="6932" width="11.42578125" style="1"/>
    <col min="6933" max="6933" width="21.85546875" style="1" bestFit="1" customWidth="1"/>
    <col min="6934" max="7174" width="11.42578125" style="1"/>
    <col min="7175" max="7175" width="3.28515625" style="1" customWidth="1"/>
    <col min="7176" max="7176" width="29.42578125" style="1" customWidth="1"/>
    <col min="7177" max="7177" width="17.42578125" style="1" customWidth="1"/>
    <col min="7178" max="7178" width="21" style="1" customWidth="1"/>
    <col min="7179" max="7179" width="16.28515625" style="1" customWidth="1"/>
    <col min="7180" max="7180" width="17" style="1" customWidth="1"/>
    <col min="7181" max="7181" width="21.42578125" style="1" customWidth="1"/>
    <col min="7182" max="7182" width="0" style="1" hidden="1" customWidth="1"/>
    <col min="7183" max="7183" width="7.42578125" style="1" customWidth="1"/>
    <col min="7184" max="7185" width="11.42578125" style="1"/>
    <col min="7186" max="7186" width="20.42578125" style="1" bestFit="1" customWidth="1"/>
    <col min="7187" max="7187" width="11.85546875" style="1" bestFit="1" customWidth="1"/>
    <col min="7188" max="7188" width="11.42578125" style="1"/>
    <col min="7189" max="7189" width="21.85546875" style="1" bestFit="1" customWidth="1"/>
    <col min="7190" max="7430" width="11.42578125" style="1"/>
    <col min="7431" max="7431" width="3.28515625" style="1" customWidth="1"/>
    <col min="7432" max="7432" width="29.42578125" style="1" customWidth="1"/>
    <col min="7433" max="7433" width="17.42578125" style="1" customWidth="1"/>
    <col min="7434" max="7434" width="21" style="1" customWidth="1"/>
    <col min="7435" max="7435" width="16.28515625" style="1" customWidth="1"/>
    <col min="7436" max="7436" width="17" style="1" customWidth="1"/>
    <col min="7437" max="7437" width="21.42578125" style="1" customWidth="1"/>
    <col min="7438" max="7438" width="0" style="1" hidden="1" customWidth="1"/>
    <col min="7439" max="7439" width="7.42578125" style="1" customWidth="1"/>
    <col min="7440" max="7441" width="11.42578125" style="1"/>
    <col min="7442" max="7442" width="20.42578125" style="1" bestFit="1" customWidth="1"/>
    <col min="7443" max="7443" width="11.85546875" style="1" bestFit="1" customWidth="1"/>
    <col min="7444" max="7444" width="11.42578125" style="1"/>
    <col min="7445" max="7445" width="21.85546875" style="1" bestFit="1" customWidth="1"/>
    <col min="7446" max="7686" width="11.42578125" style="1"/>
    <col min="7687" max="7687" width="3.28515625" style="1" customWidth="1"/>
    <col min="7688" max="7688" width="29.42578125" style="1" customWidth="1"/>
    <col min="7689" max="7689" width="17.42578125" style="1" customWidth="1"/>
    <col min="7690" max="7690" width="21" style="1" customWidth="1"/>
    <col min="7691" max="7691" width="16.28515625" style="1" customWidth="1"/>
    <col min="7692" max="7692" width="17" style="1" customWidth="1"/>
    <col min="7693" max="7693" width="21.42578125" style="1" customWidth="1"/>
    <col min="7694" max="7694" width="0" style="1" hidden="1" customWidth="1"/>
    <col min="7695" max="7695" width="7.42578125" style="1" customWidth="1"/>
    <col min="7696" max="7697" width="11.42578125" style="1"/>
    <col min="7698" max="7698" width="20.42578125" style="1" bestFit="1" customWidth="1"/>
    <col min="7699" max="7699" width="11.85546875" style="1" bestFit="1" customWidth="1"/>
    <col min="7700" max="7700" width="11.42578125" style="1"/>
    <col min="7701" max="7701" width="21.85546875" style="1" bestFit="1" customWidth="1"/>
    <col min="7702" max="7942" width="11.42578125" style="1"/>
    <col min="7943" max="7943" width="3.28515625" style="1" customWidth="1"/>
    <col min="7944" max="7944" width="29.42578125" style="1" customWidth="1"/>
    <col min="7945" max="7945" width="17.42578125" style="1" customWidth="1"/>
    <col min="7946" max="7946" width="21" style="1" customWidth="1"/>
    <col min="7947" max="7947" width="16.28515625" style="1" customWidth="1"/>
    <col min="7948" max="7948" width="17" style="1" customWidth="1"/>
    <col min="7949" max="7949" width="21.42578125" style="1" customWidth="1"/>
    <col min="7950" max="7950" width="0" style="1" hidden="1" customWidth="1"/>
    <col min="7951" max="7951" width="7.42578125" style="1" customWidth="1"/>
    <col min="7952" max="7953" width="11.42578125" style="1"/>
    <col min="7954" max="7954" width="20.42578125" style="1" bestFit="1" customWidth="1"/>
    <col min="7955" max="7955" width="11.85546875" style="1" bestFit="1" customWidth="1"/>
    <col min="7956" max="7956" width="11.42578125" style="1"/>
    <col min="7957" max="7957" width="21.85546875" style="1" bestFit="1" customWidth="1"/>
    <col min="7958" max="8198" width="11.42578125" style="1"/>
    <col min="8199" max="8199" width="3.28515625" style="1" customWidth="1"/>
    <col min="8200" max="8200" width="29.42578125" style="1" customWidth="1"/>
    <col min="8201" max="8201" width="17.42578125" style="1" customWidth="1"/>
    <col min="8202" max="8202" width="21" style="1" customWidth="1"/>
    <col min="8203" max="8203" width="16.28515625" style="1" customWidth="1"/>
    <col min="8204" max="8204" width="17" style="1" customWidth="1"/>
    <col min="8205" max="8205" width="21.42578125" style="1" customWidth="1"/>
    <col min="8206" max="8206" width="0" style="1" hidden="1" customWidth="1"/>
    <col min="8207" max="8207" width="7.42578125" style="1" customWidth="1"/>
    <col min="8208" max="8209" width="11.42578125" style="1"/>
    <col min="8210" max="8210" width="20.42578125" style="1" bestFit="1" customWidth="1"/>
    <col min="8211" max="8211" width="11.85546875" style="1" bestFit="1" customWidth="1"/>
    <col min="8212" max="8212" width="11.42578125" style="1"/>
    <col min="8213" max="8213" width="21.85546875" style="1" bestFit="1" customWidth="1"/>
    <col min="8214" max="8454" width="11.42578125" style="1"/>
    <col min="8455" max="8455" width="3.28515625" style="1" customWidth="1"/>
    <col min="8456" max="8456" width="29.42578125" style="1" customWidth="1"/>
    <col min="8457" max="8457" width="17.42578125" style="1" customWidth="1"/>
    <col min="8458" max="8458" width="21" style="1" customWidth="1"/>
    <col min="8459" max="8459" width="16.28515625" style="1" customWidth="1"/>
    <col min="8460" max="8460" width="17" style="1" customWidth="1"/>
    <col min="8461" max="8461" width="21.42578125" style="1" customWidth="1"/>
    <col min="8462" max="8462" width="0" style="1" hidden="1" customWidth="1"/>
    <col min="8463" max="8463" width="7.42578125" style="1" customWidth="1"/>
    <col min="8464" max="8465" width="11.42578125" style="1"/>
    <col min="8466" max="8466" width="20.42578125" style="1" bestFit="1" customWidth="1"/>
    <col min="8467" max="8467" width="11.85546875" style="1" bestFit="1" customWidth="1"/>
    <col min="8468" max="8468" width="11.42578125" style="1"/>
    <col min="8469" max="8469" width="21.85546875" style="1" bestFit="1" customWidth="1"/>
    <col min="8470" max="8710" width="11.42578125" style="1"/>
    <col min="8711" max="8711" width="3.28515625" style="1" customWidth="1"/>
    <col min="8712" max="8712" width="29.42578125" style="1" customWidth="1"/>
    <col min="8713" max="8713" width="17.42578125" style="1" customWidth="1"/>
    <col min="8714" max="8714" width="21" style="1" customWidth="1"/>
    <col min="8715" max="8715" width="16.28515625" style="1" customWidth="1"/>
    <col min="8716" max="8716" width="17" style="1" customWidth="1"/>
    <col min="8717" max="8717" width="21.42578125" style="1" customWidth="1"/>
    <col min="8718" max="8718" width="0" style="1" hidden="1" customWidth="1"/>
    <col min="8719" max="8719" width="7.42578125" style="1" customWidth="1"/>
    <col min="8720" max="8721" width="11.42578125" style="1"/>
    <col min="8722" max="8722" width="20.42578125" style="1" bestFit="1" customWidth="1"/>
    <col min="8723" max="8723" width="11.85546875" style="1" bestFit="1" customWidth="1"/>
    <col min="8724" max="8724" width="11.42578125" style="1"/>
    <col min="8725" max="8725" width="21.85546875" style="1" bestFit="1" customWidth="1"/>
    <col min="8726" max="8966" width="11.42578125" style="1"/>
    <col min="8967" max="8967" width="3.28515625" style="1" customWidth="1"/>
    <col min="8968" max="8968" width="29.42578125" style="1" customWidth="1"/>
    <col min="8969" max="8969" width="17.42578125" style="1" customWidth="1"/>
    <col min="8970" max="8970" width="21" style="1" customWidth="1"/>
    <col min="8971" max="8971" width="16.28515625" style="1" customWidth="1"/>
    <col min="8972" max="8972" width="17" style="1" customWidth="1"/>
    <col min="8973" max="8973" width="21.42578125" style="1" customWidth="1"/>
    <col min="8974" max="8974" width="0" style="1" hidden="1" customWidth="1"/>
    <col min="8975" max="8975" width="7.42578125" style="1" customWidth="1"/>
    <col min="8976" max="8977" width="11.42578125" style="1"/>
    <col min="8978" max="8978" width="20.42578125" style="1" bestFit="1" customWidth="1"/>
    <col min="8979" max="8979" width="11.85546875" style="1" bestFit="1" customWidth="1"/>
    <col min="8980" max="8980" width="11.42578125" style="1"/>
    <col min="8981" max="8981" width="21.85546875" style="1" bestFit="1" customWidth="1"/>
    <col min="8982" max="9222" width="11.42578125" style="1"/>
    <col min="9223" max="9223" width="3.28515625" style="1" customWidth="1"/>
    <col min="9224" max="9224" width="29.42578125" style="1" customWidth="1"/>
    <col min="9225" max="9225" width="17.42578125" style="1" customWidth="1"/>
    <col min="9226" max="9226" width="21" style="1" customWidth="1"/>
    <col min="9227" max="9227" width="16.28515625" style="1" customWidth="1"/>
    <col min="9228" max="9228" width="17" style="1" customWidth="1"/>
    <col min="9229" max="9229" width="21.42578125" style="1" customWidth="1"/>
    <col min="9230" max="9230" width="0" style="1" hidden="1" customWidth="1"/>
    <col min="9231" max="9231" width="7.42578125" style="1" customWidth="1"/>
    <col min="9232" max="9233" width="11.42578125" style="1"/>
    <col min="9234" max="9234" width="20.42578125" style="1" bestFit="1" customWidth="1"/>
    <col min="9235" max="9235" width="11.85546875" style="1" bestFit="1" customWidth="1"/>
    <col min="9236" max="9236" width="11.42578125" style="1"/>
    <col min="9237" max="9237" width="21.85546875" style="1" bestFit="1" customWidth="1"/>
    <col min="9238" max="9478" width="11.42578125" style="1"/>
    <col min="9479" max="9479" width="3.28515625" style="1" customWidth="1"/>
    <col min="9480" max="9480" width="29.42578125" style="1" customWidth="1"/>
    <col min="9481" max="9481" width="17.42578125" style="1" customWidth="1"/>
    <col min="9482" max="9482" width="21" style="1" customWidth="1"/>
    <col min="9483" max="9483" width="16.28515625" style="1" customWidth="1"/>
    <col min="9484" max="9484" width="17" style="1" customWidth="1"/>
    <col min="9485" max="9485" width="21.42578125" style="1" customWidth="1"/>
    <col min="9486" max="9486" width="0" style="1" hidden="1" customWidth="1"/>
    <col min="9487" max="9487" width="7.42578125" style="1" customWidth="1"/>
    <col min="9488" max="9489" width="11.42578125" style="1"/>
    <col min="9490" max="9490" width="20.42578125" style="1" bestFit="1" customWidth="1"/>
    <col min="9491" max="9491" width="11.85546875" style="1" bestFit="1" customWidth="1"/>
    <col min="9492" max="9492" width="11.42578125" style="1"/>
    <col min="9493" max="9493" width="21.85546875" style="1" bestFit="1" customWidth="1"/>
    <col min="9494" max="9734" width="11.42578125" style="1"/>
    <col min="9735" max="9735" width="3.28515625" style="1" customWidth="1"/>
    <col min="9736" max="9736" width="29.42578125" style="1" customWidth="1"/>
    <col min="9737" max="9737" width="17.42578125" style="1" customWidth="1"/>
    <col min="9738" max="9738" width="21" style="1" customWidth="1"/>
    <col min="9739" max="9739" width="16.28515625" style="1" customWidth="1"/>
    <col min="9740" max="9740" width="17" style="1" customWidth="1"/>
    <col min="9741" max="9741" width="21.42578125" style="1" customWidth="1"/>
    <col min="9742" max="9742" width="0" style="1" hidden="1" customWidth="1"/>
    <col min="9743" max="9743" width="7.42578125" style="1" customWidth="1"/>
    <col min="9744" max="9745" width="11.42578125" style="1"/>
    <col min="9746" max="9746" width="20.42578125" style="1" bestFit="1" customWidth="1"/>
    <col min="9747" max="9747" width="11.85546875" style="1" bestFit="1" customWidth="1"/>
    <col min="9748" max="9748" width="11.42578125" style="1"/>
    <col min="9749" max="9749" width="21.85546875" style="1" bestFit="1" customWidth="1"/>
    <col min="9750" max="9990" width="11.42578125" style="1"/>
    <col min="9991" max="9991" width="3.28515625" style="1" customWidth="1"/>
    <col min="9992" max="9992" width="29.42578125" style="1" customWidth="1"/>
    <col min="9993" max="9993" width="17.42578125" style="1" customWidth="1"/>
    <col min="9994" max="9994" width="21" style="1" customWidth="1"/>
    <col min="9995" max="9995" width="16.28515625" style="1" customWidth="1"/>
    <col min="9996" max="9996" width="17" style="1" customWidth="1"/>
    <col min="9997" max="9997" width="21.42578125" style="1" customWidth="1"/>
    <col min="9998" max="9998" width="0" style="1" hidden="1" customWidth="1"/>
    <col min="9999" max="9999" width="7.42578125" style="1" customWidth="1"/>
    <col min="10000" max="10001" width="11.42578125" style="1"/>
    <col min="10002" max="10002" width="20.42578125" style="1" bestFit="1" customWidth="1"/>
    <col min="10003" max="10003" width="11.85546875" style="1" bestFit="1" customWidth="1"/>
    <col min="10004" max="10004" width="11.42578125" style="1"/>
    <col min="10005" max="10005" width="21.85546875" style="1" bestFit="1" customWidth="1"/>
    <col min="10006" max="10246" width="11.42578125" style="1"/>
    <col min="10247" max="10247" width="3.28515625" style="1" customWidth="1"/>
    <col min="10248" max="10248" width="29.42578125" style="1" customWidth="1"/>
    <col min="10249" max="10249" width="17.42578125" style="1" customWidth="1"/>
    <col min="10250" max="10250" width="21" style="1" customWidth="1"/>
    <col min="10251" max="10251" width="16.28515625" style="1" customWidth="1"/>
    <col min="10252" max="10252" width="17" style="1" customWidth="1"/>
    <col min="10253" max="10253" width="21.42578125" style="1" customWidth="1"/>
    <col min="10254" max="10254" width="0" style="1" hidden="1" customWidth="1"/>
    <col min="10255" max="10255" width="7.42578125" style="1" customWidth="1"/>
    <col min="10256" max="10257" width="11.42578125" style="1"/>
    <col min="10258" max="10258" width="20.42578125" style="1" bestFit="1" customWidth="1"/>
    <col min="10259" max="10259" width="11.85546875" style="1" bestFit="1" customWidth="1"/>
    <col min="10260" max="10260" width="11.42578125" style="1"/>
    <col min="10261" max="10261" width="21.85546875" style="1" bestFit="1" customWidth="1"/>
    <col min="10262" max="10502" width="11.42578125" style="1"/>
    <col min="10503" max="10503" width="3.28515625" style="1" customWidth="1"/>
    <col min="10504" max="10504" width="29.42578125" style="1" customWidth="1"/>
    <col min="10505" max="10505" width="17.42578125" style="1" customWidth="1"/>
    <col min="10506" max="10506" width="21" style="1" customWidth="1"/>
    <col min="10507" max="10507" width="16.28515625" style="1" customWidth="1"/>
    <col min="10508" max="10508" width="17" style="1" customWidth="1"/>
    <col min="10509" max="10509" width="21.42578125" style="1" customWidth="1"/>
    <col min="10510" max="10510" width="0" style="1" hidden="1" customWidth="1"/>
    <col min="10511" max="10511" width="7.42578125" style="1" customWidth="1"/>
    <col min="10512" max="10513" width="11.42578125" style="1"/>
    <col min="10514" max="10514" width="20.42578125" style="1" bestFit="1" customWidth="1"/>
    <col min="10515" max="10515" width="11.85546875" style="1" bestFit="1" customWidth="1"/>
    <col min="10516" max="10516" width="11.42578125" style="1"/>
    <col min="10517" max="10517" width="21.85546875" style="1" bestFit="1" customWidth="1"/>
    <col min="10518" max="10758" width="11.42578125" style="1"/>
    <col min="10759" max="10759" width="3.28515625" style="1" customWidth="1"/>
    <col min="10760" max="10760" width="29.42578125" style="1" customWidth="1"/>
    <col min="10761" max="10761" width="17.42578125" style="1" customWidth="1"/>
    <col min="10762" max="10762" width="21" style="1" customWidth="1"/>
    <col min="10763" max="10763" width="16.28515625" style="1" customWidth="1"/>
    <col min="10764" max="10764" width="17" style="1" customWidth="1"/>
    <col min="10765" max="10765" width="21.42578125" style="1" customWidth="1"/>
    <col min="10766" max="10766" width="0" style="1" hidden="1" customWidth="1"/>
    <col min="10767" max="10767" width="7.42578125" style="1" customWidth="1"/>
    <col min="10768" max="10769" width="11.42578125" style="1"/>
    <col min="10770" max="10770" width="20.42578125" style="1" bestFit="1" customWidth="1"/>
    <col min="10771" max="10771" width="11.85546875" style="1" bestFit="1" customWidth="1"/>
    <col min="10772" max="10772" width="11.42578125" style="1"/>
    <col min="10773" max="10773" width="21.85546875" style="1" bestFit="1" customWidth="1"/>
    <col min="10774" max="11014" width="11.42578125" style="1"/>
    <col min="11015" max="11015" width="3.28515625" style="1" customWidth="1"/>
    <col min="11016" max="11016" width="29.42578125" style="1" customWidth="1"/>
    <col min="11017" max="11017" width="17.42578125" style="1" customWidth="1"/>
    <col min="11018" max="11018" width="21" style="1" customWidth="1"/>
    <col min="11019" max="11019" width="16.28515625" style="1" customWidth="1"/>
    <col min="11020" max="11020" width="17" style="1" customWidth="1"/>
    <col min="11021" max="11021" width="21.42578125" style="1" customWidth="1"/>
    <col min="11022" max="11022" width="0" style="1" hidden="1" customWidth="1"/>
    <col min="11023" max="11023" width="7.42578125" style="1" customWidth="1"/>
    <col min="11024" max="11025" width="11.42578125" style="1"/>
    <col min="11026" max="11026" width="20.42578125" style="1" bestFit="1" customWidth="1"/>
    <col min="11027" max="11027" width="11.85546875" style="1" bestFit="1" customWidth="1"/>
    <col min="11028" max="11028" width="11.42578125" style="1"/>
    <col min="11029" max="11029" width="21.85546875" style="1" bestFit="1" customWidth="1"/>
    <col min="11030" max="11270" width="11.42578125" style="1"/>
    <col min="11271" max="11271" width="3.28515625" style="1" customWidth="1"/>
    <col min="11272" max="11272" width="29.42578125" style="1" customWidth="1"/>
    <col min="11273" max="11273" width="17.42578125" style="1" customWidth="1"/>
    <col min="11274" max="11274" width="21" style="1" customWidth="1"/>
    <col min="11275" max="11275" width="16.28515625" style="1" customWidth="1"/>
    <col min="11276" max="11276" width="17" style="1" customWidth="1"/>
    <col min="11277" max="11277" width="21.42578125" style="1" customWidth="1"/>
    <col min="11278" max="11278" width="0" style="1" hidden="1" customWidth="1"/>
    <col min="11279" max="11279" width="7.42578125" style="1" customWidth="1"/>
    <col min="11280" max="11281" width="11.42578125" style="1"/>
    <col min="11282" max="11282" width="20.42578125" style="1" bestFit="1" customWidth="1"/>
    <col min="11283" max="11283" width="11.85546875" style="1" bestFit="1" customWidth="1"/>
    <col min="11284" max="11284" width="11.42578125" style="1"/>
    <col min="11285" max="11285" width="21.85546875" style="1" bestFit="1" customWidth="1"/>
    <col min="11286" max="11526" width="11.42578125" style="1"/>
    <col min="11527" max="11527" width="3.28515625" style="1" customWidth="1"/>
    <col min="11528" max="11528" width="29.42578125" style="1" customWidth="1"/>
    <col min="11529" max="11529" width="17.42578125" style="1" customWidth="1"/>
    <col min="11530" max="11530" width="21" style="1" customWidth="1"/>
    <col min="11531" max="11531" width="16.28515625" style="1" customWidth="1"/>
    <col min="11532" max="11532" width="17" style="1" customWidth="1"/>
    <col min="11533" max="11533" width="21.42578125" style="1" customWidth="1"/>
    <col min="11534" max="11534" width="0" style="1" hidden="1" customWidth="1"/>
    <col min="11535" max="11535" width="7.42578125" style="1" customWidth="1"/>
    <col min="11536" max="11537" width="11.42578125" style="1"/>
    <col min="11538" max="11538" width="20.42578125" style="1" bestFit="1" customWidth="1"/>
    <col min="11539" max="11539" width="11.85546875" style="1" bestFit="1" customWidth="1"/>
    <col min="11540" max="11540" width="11.42578125" style="1"/>
    <col min="11541" max="11541" width="21.85546875" style="1" bestFit="1" customWidth="1"/>
    <col min="11542" max="11782" width="11.42578125" style="1"/>
    <col min="11783" max="11783" width="3.28515625" style="1" customWidth="1"/>
    <col min="11784" max="11784" width="29.42578125" style="1" customWidth="1"/>
    <col min="11785" max="11785" width="17.42578125" style="1" customWidth="1"/>
    <col min="11786" max="11786" width="21" style="1" customWidth="1"/>
    <col min="11787" max="11787" width="16.28515625" style="1" customWidth="1"/>
    <col min="11788" max="11788" width="17" style="1" customWidth="1"/>
    <col min="11789" max="11789" width="21.42578125" style="1" customWidth="1"/>
    <col min="11790" max="11790" width="0" style="1" hidden="1" customWidth="1"/>
    <col min="11791" max="11791" width="7.42578125" style="1" customWidth="1"/>
    <col min="11792" max="11793" width="11.42578125" style="1"/>
    <col min="11794" max="11794" width="20.42578125" style="1" bestFit="1" customWidth="1"/>
    <col min="11795" max="11795" width="11.85546875" style="1" bestFit="1" customWidth="1"/>
    <col min="11796" max="11796" width="11.42578125" style="1"/>
    <col min="11797" max="11797" width="21.85546875" style="1" bestFit="1" customWidth="1"/>
    <col min="11798" max="12038" width="11.42578125" style="1"/>
    <col min="12039" max="12039" width="3.28515625" style="1" customWidth="1"/>
    <col min="12040" max="12040" width="29.42578125" style="1" customWidth="1"/>
    <col min="12041" max="12041" width="17.42578125" style="1" customWidth="1"/>
    <col min="12042" max="12042" width="21" style="1" customWidth="1"/>
    <col min="12043" max="12043" width="16.28515625" style="1" customWidth="1"/>
    <col min="12044" max="12044" width="17" style="1" customWidth="1"/>
    <col min="12045" max="12045" width="21.42578125" style="1" customWidth="1"/>
    <col min="12046" max="12046" width="0" style="1" hidden="1" customWidth="1"/>
    <col min="12047" max="12047" width="7.42578125" style="1" customWidth="1"/>
    <col min="12048" max="12049" width="11.42578125" style="1"/>
    <col min="12050" max="12050" width="20.42578125" style="1" bestFit="1" customWidth="1"/>
    <col min="12051" max="12051" width="11.85546875" style="1" bestFit="1" customWidth="1"/>
    <col min="12052" max="12052" width="11.42578125" style="1"/>
    <col min="12053" max="12053" width="21.85546875" style="1" bestFit="1" customWidth="1"/>
    <col min="12054" max="12294" width="11.42578125" style="1"/>
    <col min="12295" max="12295" width="3.28515625" style="1" customWidth="1"/>
    <col min="12296" max="12296" width="29.42578125" style="1" customWidth="1"/>
    <col min="12297" max="12297" width="17.42578125" style="1" customWidth="1"/>
    <col min="12298" max="12298" width="21" style="1" customWidth="1"/>
    <col min="12299" max="12299" width="16.28515625" style="1" customWidth="1"/>
    <col min="12300" max="12300" width="17" style="1" customWidth="1"/>
    <col min="12301" max="12301" width="21.42578125" style="1" customWidth="1"/>
    <col min="12302" max="12302" width="0" style="1" hidden="1" customWidth="1"/>
    <col min="12303" max="12303" width="7.42578125" style="1" customWidth="1"/>
    <col min="12304" max="12305" width="11.42578125" style="1"/>
    <col min="12306" max="12306" width="20.42578125" style="1" bestFit="1" customWidth="1"/>
    <col min="12307" max="12307" width="11.85546875" style="1" bestFit="1" customWidth="1"/>
    <col min="12308" max="12308" width="11.42578125" style="1"/>
    <col min="12309" max="12309" width="21.85546875" style="1" bestFit="1" customWidth="1"/>
    <col min="12310" max="12550" width="11.42578125" style="1"/>
    <col min="12551" max="12551" width="3.28515625" style="1" customWidth="1"/>
    <col min="12552" max="12552" width="29.42578125" style="1" customWidth="1"/>
    <col min="12553" max="12553" width="17.42578125" style="1" customWidth="1"/>
    <col min="12554" max="12554" width="21" style="1" customWidth="1"/>
    <col min="12555" max="12555" width="16.28515625" style="1" customWidth="1"/>
    <col min="12556" max="12556" width="17" style="1" customWidth="1"/>
    <col min="12557" max="12557" width="21.42578125" style="1" customWidth="1"/>
    <col min="12558" max="12558" width="0" style="1" hidden="1" customWidth="1"/>
    <col min="12559" max="12559" width="7.42578125" style="1" customWidth="1"/>
    <col min="12560" max="12561" width="11.42578125" style="1"/>
    <col min="12562" max="12562" width="20.42578125" style="1" bestFit="1" customWidth="1"/>
    <col min="12563" max="12563" width="11.85546875" style="1" bestFit="1" customWidth="1"/>
    <col min="12564" max="12564" width="11.42578125" style="1"/>
    <col min="12565" max="12565" width="21.85546875" style="1" bestFit="1" customWidth="1"/>
    <col min="12566" max="12806" width="11.42578125" style="1"/>
    <col min="12807" max="12807" width="3.28515625" style="1" customWidth="1"/>
    <col min="12808" max="12808" width="29.42578125" style="1" customWidth="1"/>
    <col min="12809" max="12809" width="17.42578125" style="1" customWidth="1"/>
    <col min="12810" max="12810" width="21" style="1" customWidth="1"/>
    <col min="12811" max="12811" width="16.28515625" style="1" customWidth="1"/>
    <col min="12812" max="12812" width="17" style="1" customWidth="1"/>
    <col min="12813" max="12813" width="21.42578125" style="1" customWidth="1"/>
    <col min="12814" max="12814" width="0" style="1" hidden="1" customWidth="1"/>
    <col min="12815" max="12815" width="7.42578125" style="1" customWidth="1"/>
    <col min="12816" max="12817" width="11.42578125" style="1"/>
    <col min="12818" max="12818" width="20.42578125" style="1" bestFit="1" customWidth="1"/>
    <col min="12819" max="12819" width="11.85546875" style="1" bestFit="1" customWidth="1"/>
    <col min="12820" max="12820" width="11.42578125" style="1"/>
    <col min="12821" max="12821" width="21.85546875" style="1" bestFit="1" customWidth="1"/>
    <col min="12822" max="13062" width="11.42578125" style="1"/>
    <col min="13063" max="13063" width="3.28515625" style="1" customWidth="1"/>
    <col min="13064" max="13064" width="29.42578125" style="1" customWidth="1"/>
    <col min="13065" max="13065" width="17.42578125" style="1" customWidth="1"/>
    <col min="13066" max="13066" width="21" style="1" customWidth="1"/>
    <col min="13067" max="13067" width="16.28515625" style="1" customWidth="1"/>
    <col min="13068" max="13068" width="17" style="1" customWidth="1"/>
    <col min="13069" max="13069" width="21.42578125" style="1" customWidth="1"/>
    <col min="13070" max="13070" width="0" style="1" hidden="1" customWidth="1"/>
    <col min="13071" max="13071" width="7.42578125" style="1" customWidth="1"/>
    <col min="13072" max="13073" width="11.42578125" style="1"/>
    <col min="13074" max="13074" width="20.42578125" style="1" bestFit="1" customWidth="1"/>
    <col min="13075" max="13075" width="11.85546875" style="1" bestFit="1" customWidth="1"/>
    <col min="13076" max="13076" width="11.42578125" style="1"/>
    <col min="13077" max="13077" width="21.85546875" style="1" bestFit="1" customWidth="1"/>
    <col min="13078" max="13318" width="11.42578125" style="1"/>
    <col min="13319" max="13319" width="3.28515625" style="1" customWidth="1"/>
    <col min="13320" max="13320" width="29.42578125" style="1" customWidth="1"/>
    <col min="13321" max="13321" width="17.42578125" style="1" customWidth="1"/>
    <col min="13322" max="13322" width="21" style="1" customWidth="1"/>
    <col min="13323" max="13323" width="16.28515625" style="1" customWidth="1"/>
    <col min="13324" max="13324" width="17" style="1" customWidth="1"/>
    <col min="13325" max="13325" width="21.42578125" style="1" customWidth="1"/>
    <col min="13326" max="13326" width="0" style="1" hidden="1" customWidth="1"/>
    <col min="13327" max="13327" width="7.42578125" style="1" customWidth="1"/>
    <col min="13328" max="13329" width="11.42578125" style="1"/>
    <col min="13330" max="13330" width="20.42578125" style="1" bestFit="1" customWidth="1"/>
    <col min="13331" max="13331" width="11.85546875" style="1" bestFit="1" customWidth="1"/>
    <col min="13332" max="13332" width="11.42578125" style="1"/>
    <col min="13333" max="13333" width="21.85546875" style="1" bestFit="1" customWidth="1"/>
    <col min="13334" max="13574" width="11.42578125" style="1"/>
    <col min="13575" max="13575" width="3.28515625" style="1" customWidth="1"/>
    <col min="13576" max="13576" width="29.42578125" style="1" customWidth="1"/>
    <col min="13577" max="13577" width="17.42578125" style="1" customWidth="1"/>
    <col min="13578" max="13578" width="21" style="1" customWidth="1"/>
    <col min="13579" max="13579" width="16.28515625" style="1" customWidth="1"/>
    <col min="13580" max="13580" width="17" style="1" customWidth="1"/>
    <col min="13581" max="13581" width="21.42578125" style="1" customWidth="1"/>
    <col min="13582" max="13582" width="0" style="1" hidden="1" customWidth="1"/>
    <col min="13583" max="13583" width="7.42578125" style="1" customWidth="1"/>
    <col min="13584" max="13585" width="11.42578125" style="1"/>
    <col min="13586" max="13586" width="20.42578125" style="1" bestFit="1" customWidth="1"/>
    <col min="13587" max="13587" width="11.85546875" style="1" bestFit="1" customWidth="1"/>
    <col min="13588" max="13588" width="11.42578125" style="1"/>
    <col min="13589" max="13589" width="21.85546875" style="1" bestFit="1" customWidth="1"/>
    <col min="13590" max="13830" width="11.42578125" style="1"/>
    <col min="13831" max="13831" width="3.28515625" style="1" customWidth="1"/>
    <col min="13832" max="13832" width="29.42578125" style="1" customWidth="1"/>
    <col min="13833" max="13833" width="17.42578125" style="1" customWidth="1"/>
    <col min="13834" max="13834" width="21" style="1" customWidth="1"/>
    <col min="13835" max="13835" width="16.28515625" style="1" customWidth="1"/>
    <col min="13836" max="13836" width="17" style="1" customWidth="1"/>
    <col min="13837" max="13837" width="21.42578125" style="1" customWidth="1"/>
    <col min="13838" max="13838" width="0" style="1" hidden="1" customWidth="1"/>
    <col min="13839" max="13839" width="7.42578125" style="1" customWidth="1"/>
    <col min="13840" max="13841" width="11.42578125" style="1"/>
    <col min="13842" max="13842" width="20.42578125" style="1" bestFit="1" customWidth="1"/>
    <col min="13843" max="13843" width="11.85546875" style="1" bestFit="1" customWidth="1"/>
    <col min="13844" max="13844" width="11.42578125" style="1"/>
    <col min="13845" max="13845" width="21.85546875" style="1" bestFit="1" customWidth="1"/>
    <col min="13846" max="14086" width="11.42578125" style="1"/>
    <col min="14087" max="14087" width="3.28515625" style="1" customWidth="1"/>
    <col min="14088" max="14088" width="29.42578125" style="1" customWidth="1"/>
    <col min="14089" max="14089" width="17.42578125" style="1" customWidth="1"/>
    <col min="14090" max="14090" width="21" style="1" customWidth="1"/>
    <col min="14091" max="14091" width="16.28515625" style="1" customWidth="1"/>
    <col min="14092" max="14092" width="17" style="1" customWidth="1"/>
    <col min="14093" max="14093" width="21.42578125" style="1" customWidth="1"/>
    <col min="14094" max="14094" width="0" style="1" hidden="1" customWidth="1"/>
    <col min="14095" max="14095" width="7.42578125" style="1" customWidth="1"/>
    <col min="14096" max="14097" width="11.42578125" style="1"/>
    <col min="14098" max="14098" width="20.42578125" style="1" bestFit="1" customWidth="1"/>
    <col min="14099" max="14099" width="11.85546875" style="1" bestFit="1" customWidth="1"/>
    <col min="14100" max="14100" width="11.42578125" style="1"/>
    <col min="14101" max="14101" width="21.85546875" style="1" bestFit="1" customWidth="1"/>
    <col min="14102" max="14342" width="11.42578125" style="1"/>
    <col min="14343" max="14343" width="3.28515625" style="1" customWidth="1"/>
    <col min="14344" max="14344" width="29.42578125" style="1" customWidth="1"/>
    <col min="14345" max="14345" width="17.42578125" style="1" customWidth="1"/>
    <col min="14346" max="14346" width="21" style="1" customWidth="1"/>
    <col min="14347" max="14347" width="16.28515625" style="1" customWidth="1"/>
    <col min="14348" max="14348" width="17" style="1" customWidth="1"/>
    <col min="14349" max="14349" width="21.42578125" style="1" customWidth="1"/>
    <col min="14350" max="14350" width="0" style="1" hidden="1" customWidth="1"/>
    <col min="14351" max="14351" width="7.42578125" style="1" customWidth="1"/>
    <col min="14352" max="14353" width="11.42578125" style="1"/>
    <col min="14354" max="14354" width="20.42578125" style="1" bestFit="1" customWidth="1"/>
    <col min="14355" max="14355" width="11.85546875" style="1" bestFit="1" customWidth="1"/>
    <col min="14356" max="14356" width="11.42578125" style="1"/>
    <col min="14357" max="14357" width="21.85546875" style="1" bestFit="1" customWidth="1"/>
    <col min="14358" max="14598" width="11.42578125" style="1"/>
    <col min="14599" max="14599" width="3.28515625" style="1" customWidth="1"/>
    <col min="14600" max="14600" width="29.42578125" style="1" customWidth="1"/>
    <col min="14601" max="14601" width="17.42578125" style="1" customWidth="1"/>
    <col min="14602" max="14602" width="21" style="1" customWidth="1"/>
    <col min="14603" max="14603" width="16.28515625" style="1" customWidth="1"/>
    <col min="14604" max="14604" width="17" style="1" customWidth="1"/>
    <col min="14605" max="14605" width="21.42578125" style="1" customWidth="1"/>
    <col min="14606" max="14606" width="0" style="1" hidden="1" customWidth="1"/>
    <col min="14607" max="14607" width="7.42578125" style="1" customWidth="1"/>
    <col min="14608" max="14609" width="11.42578125" style="1"/>
    <col min="14610" max="14610" width="20.42578125" style="1" bestFit="1" customWidth="1"/>
    <col min="14611" max="14611" width="11.85546875" style="1" bestFit="1" customWidth="1"/>
    <col min="14612" max="14612" width="11.42578125" style="1"/>
    <col min="14613" max="14613" width="21.85546875" style="1" bestFit="1" customWidth="1"/>
    <col min="14614" max="14854" width="11.42578125" style="1"/>
    <col min="14855" max="14855" width="3.28515625" style="1" customWidth="1"/>
    <col min="14856" max="14856" width="29.42578125" style="1" customWidth="1"/>
    <col min="14857" max="14857" width="17.42578125" style="1" customWidth="1"/>
    <col min="14858" max="14858" width="21" style="1" customWidth="1"/>
    <col min="14859" max="14859" width="16.28515625" style="1" customWidth="1"/>
    <col min="14860" max="14860" width="17" style="1" customWidth="1"/>
    <col min="14861" max="14861" width="21.42578125" style="1" customWidth="1"/>
    <col min="14862" max="14862" width="0" style="1" hidden="1" customWidth="1"/>
    <col min="14863" max="14863" width="7.42578125" style="1" customWidth="1"/>
    <col min="14864" max="14865" width="11.42578125" style="1"/>
    <col min="14866" max="14866" width="20.42578125" style="1" bestFit="1" customWidth="1"/>
    <col min="14867" max="14867" width="11.85546875" style="1" bestFit="1" customWidth="1"/>
    <col min="14868" max="14868" width="11.42578125" style="1"/>
    <col min="14869" max="14869" width="21.85546875" style="1" bestFit="1" customWidth="1"/>
    <col min="14870" max="15110" width="11.42578125" style="1"/>
    <col min="15111" max="15111" width="3.28515625" style="1" customWidth="1"/>
    <col min="15112" max="15112" width="29.42578125" style="1" customWidth="1"/>
    <col min="15113" max="15113" width="17.42578125" style="1" customWidth="1"/>
    <col min="15114" max="15114" width="21" style="1" customWidth="1"/>
    <col min="15115" max="15115" width="16.28515625" style="1" customWidth="1"/>
    <col min="15116" max="15116" width="17" style="1" customWidth="1"/>
    <col min="15117" max="15117" width="21.42578125" style="1" customWidth="1"/>
    <col min="15118" max="15118" width="0" style="1" hidden="1" customWidth="1"/>
    <col min="15119" max="15119" width="7.42578125" style="1" customWidth="1"/>
    <col min="15120" max="15121" width="11.42578125" style="1"/>
    <col min="15122" max="15122" width="20.42578125" style="1" bestFit="1" customWidth="1"/>
    <col min="15123" max="15123" width="11.85546875" style="1" bestFit="1" customWidth="1"/>
    <col min="15124" max="15124" width="11.42578125" style="1"/>
    <col min="15125" max="15125" width="21.85546875" style="1" bestFit="1" customWidth="1"/>
    <col min="15126" max="15366" width="11.42578125" style="1"/>
    <col min="15367" max="15367" width="3.28515625" style="1" customWidth="1"/>
    <col min="15368" max="15368" width="29.42578125" style="1" customWidth="1"/>
    <col min="15369" max="15369" width="17.42578125" style="1" customWidth="1"/>
    <col min="15370" max="15370" width="21" style="1" customWidth="1"/>
    <col min="15371" max="15371" width="16.28515625" style="1" customWidth="1"/>
    <col min="15372" max="15372" width="17" style="1" customWidth="1"/>
    <col min="15373" max="15373" width="21.42578125" style="1" customWidth="1"/>
    <col min="15374" max="15374" width="0" style="1" hidden="1" customWidth="1"/>
    <col min="15375" max="15375" width="7.42578125" style="1" customWidth="1"/>
    <col min="15376" max="15377" width="11.42578125" style="1"/>
    <col min="15378" max="15378" width="20.42578125" style="1" bestFit="1" customWidth="1"/>
    <col min="15379" max="15379" width="11.85546875" style="1" bestFit="1" customWidth="1"/>
    <col min="15380" max="15380" width="11.42578125" style="1"/>
    <col min="15381" max="15381" width="21.85546875" style="1" bestFit="1" customWidth="1"/>
    <col min="15382" max="15622" width="11.42578125" style="1"/>
    <col min="15623" max="15623" width="3.28515625" style="1" customWidth="1"/>
    <col min="15624" max="15624" width="29.42578125" style="1" customWidth="1"/>
    <col min="15625" max="15625" width="17.42578125" style="1" customWidth="1"/>
    <col min="15626" max="15626" width="21" style="1" customWidth="1"/>
    <col min="15627" max="15627" width="16.28515625" style="1" customWidth="1"/>
    <col min="15628" max="15628" width="17" style="1" customWidth="1"/>
    <col min="15629" max="15629" width="21.42578125" style="1" customWidth="1"/>
    <col min="15630" max="15630" width="0" style="1" hidden="1" customWidth="1"/>
    <col min="15631" max="15631" width="7.42578125" style="1" customWidth="1"/>
    <col min="15632" max="15633" width="11.42578125" style="1"/>
    <col min="15634" max="15634" width="20.42578125" style="1" bestFit="1" customWidth="1"/>
    <col min="15635" max="15635" width="11.85546875" style="1" bestFit="1" customWidth="1"/>
    <col min="15636" max="15636" width="11.42578125" style="1"/>
    <col min="15637" max="15637" width="21.85546875" style="1" bestFit="1" customWidth="1"/>
    <col min="15638" max="15878" width="11.42578125" style="1"/>
    <col min="15879" max="15879" width="3.28515625" style="1" customWidth="1"/>
    <col min="15880" max="15880" width="29.42578125" style="1" customWidth="1"/>
    <col min="15881" max="15881" width="17.42578125" style="1" customWidth="1"/>
    <col min="15882" max="15882" width="21" style="1" customWidth="1"/>
    <col min="15883" max="15883" width="16.28515625" style="1" customWidth="1"/>
    <col min="15884" max="15884" width="17" style="1" customWidth="1"/>
    <col min="15885" max="15885" width="21.42578125" style="1" customWidth="1"/>
    <col min="15886" max="15886" width="0" style="1" hidden="1" customWidth="1"/>
    <col min="15887" max="15887" width="7.42578125" style="1" customWidth="1"/>
    <col min="15888" max="15889" width="11.42578125" style="1"/>
    <col min="15890" max="15890" width="20.42578125" style="1" bestFit="1" customWidth="1"/>
    <col min="15891" max="15891" width="11.85546875" style="1" bestFit="1" customWidth="1"/>
    <col min="15892" max="15892" width="11.42578125" style="1"/>
    <col min="15893" max="15893" width="21.85546875" style="1" bestFit="1" customWidth="1"/>
    <col min="15894" max="16134" width="11.42578125" style="1"/>
    <col min="16135" max="16135" width="3.28515625" style="1" customWidth="1"/>
    <col min="16136" max="16136" width="29.42578125" style="1" customWidth="1"/>
    <col min="16137" max="16137" width="17.42578125" style="1" customWidth="1"/>
    <col min="16138" max="16138" width="21" style="1" customWidth="1"/>
    <col min="16139" max="16139" width="16.28515625" style="1" customWidth="1"/>
    <col min="16140" max="16140" width="17" style="1" customWidth="1"/>
    <col min="16141" max="16141" width="21.42578125" style="1" customWidth="1"/>
    <col min="16142" max="16142" width="0" style="1" hidden="1" customWidth="1"/>
    <col min="16143" max="16143" width="7.42578125" style="1" customWidth="1"/>
    <col min="16144" max="16145" width="11.42578125" style="1"/>
    <col min="16146" max="16146" width="20.42578125" style="1" bestFit="1" customWidth="1"/>
    <col min="16147" max="16147" width="11.85546875" style="1" bestFit="1" customWidth="1"/>
    <col min="16148" max="16148" width="11.42578125" style="1"/>
    <col min="16149" max="16149" width="21.85546875" style="1" bestFit="1" customWidth="1"/>
    <col min="16150" max="16384" width="11.42578125" style="1"/>
  </cols>
  <sheetData>
    <row r="1" spans="2:20" ht="12" thickBot="1" x14ac:dyDescent="0.25"/>
    <row r="2" spans="2:20" ht="8.25" customHeight="1" thickTop="1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20" ht="15" x14ac:dyDescent="0.2">
      <c r="B3" s="5"/>
      <c r="C3" s="6"/>
      <c r="D3" s="7"/>
      <c r="E3" s="6"/>
      <c r="F3" s="8" t="s">
        <v>0</v>
      </c>
      <c r="G3" s="8"/>
      <c r="H3" s="8"/>
      <c r="I3" s="8"/>
      <c r="J3" s="8"/>
      <c r="K3" s="9"/>
    </row>
    <row r="4" spans="2:20" ht="12" x14ac:dyDescent="0.2">
      <c r="B4" s="5"/>
      <c r="C4" s="6"/>
      <c r="D4" s="6"/>
      <c r="E4" s="6"/>
      <c r="F4" s="8" t="s">
        <v>1</v>
      </c>
      <c r="G4" s="8"/>
      <c r="H4" s="8"/>
      <c r="I4" s="8"/>
      <c r="J4" s="8"/>
      <c r="K4" s="10"/>
    </row>
    <row r="5" spans="2:20" x14ac:dyDescent="0.2">
      <c r="B5" s="5"/>
      <c r="C5" s="6"/>
      <c r="D5" s="6"/>
      <c r="E5" s="11"/>
      <c r="F5" s="11" t="s">
        <v>2</v>
      </c>
      <c r="G5" s="6"/>
      <c r="H5" s="6"/>
      <c r="I5" s="6"/>
      <c r="J5" s="6"/>
      <c r="K5" s="10"/>
    </row>
    <row r="6" spans="2:20" ht="6" customHeight="1" x14ac:dyDescent="0.2">
      <c r="B6" s="5"/>
      <c r="C6" s="6"/>
      <c r="D6" s="11"/>
      <c r="E6" s="11"/>
      <c r="F6" s="12"/>
      <c r="G6" s="12"/>
      <c r="H6" s="7"/>
      <c r="I6" s="7"/>
      <c r="J6" s="7"/>
      <c r="K6" s="10"/>
    </row>
    <row r="7" spans="2:20" ht="12.75" customHeight="1" x14ac:dyDescent="0.2">
      <c r="B7" s="5"/>
      <c r="C7" s="13"/>
      <c r="D7" s="12"/>
      <c r="E7" s="13"/>
      <c r="F7" s="13"/>
      <c r="G7" s="13"/>
      <c r="H7" s="13"/>
      <c r="I7" s="13"/>
      <c r="J7" s="13"/>
      <c r="K7" s="14"/>
      <c r="L7" s="15"/>
      <c r="M7" s="16"/>
    </row>
    <row r="8" spans="2:20" ht="12" x14ac:dyDescent="0.2">
      <c r="B8" s="5"/>
      <c r="C8" s="17" t="s">
        <v>3</v>
      </c>
      <c r="D8" s="18"/>
      <c r="E8" s="18" t="s">
        <v>4</v>
      </c>
      <c r="F8" s="19"/>
      <c r="G8" s="18"/>
      <c r="H8" s="18"/>
      <c r="I8" s="18"/>
      <c r="J8" s="18"/>
      <c r="K8" s="20"/>
      <c r="L8" s="16"/>
      <c r="M8" s="16"/>
    </row>
    <row r="9" spans="2:20" ht="18" customHeight="1" x14ac:dyDescent="0.2">
      <c r="B9" s="5"/>
      <c r="C9" s="21" t="s">
        <v>5</v>
      </c>
      <c r="D9" s="18"/>
      <c r="E9" s="18" t="s">
        <v>6</v>
      </c>
      <c r="F9" s="19"/>
      <c r="G9" s="18"/>
      <c r="H9" s="18"/>
      <c r="I9" s="18"/>
      <c r="J9" s="18"/>
      <c r="K9" s="20"/>
      <c r="L9" s="16"/>
      <c r="M9" s="16"/>
    </row>
    <row r="10" spans="2:20" ht="8.25" customHeight="1" x14ac:dyDescent="0.25">
      <c r="B10" s="5"/>
      <c r="C10" s="21"/>
      <c r="D10" s="18"/>
      <c r="E10" s="18"/>
      <c r="F10" s="19"/>
      <c r="G10" s="18"/>
      <c r="H10" s="18"/>
      <c r="I10" s="18"/>
      <c r="J10" s="18"/>
      <c r="K10" s="20"/>
      <c r="L10" s="16"/>
      <c r="M10" s="16"/>
      <c r="S10"/>
      <c r="T10"/>
    </row>
    <row r="11" spans="2:20" ht="19.5" customHeight="1" x14ac:dyDescent="0.25">
      <c r="B11" s="5"/>
      <c r="C11" s="22" t="s">
        <v>7</v>
      </c>
      <c r="D11" s="23" t="s">
        <v>8</v>
      </c>
      <c r="E11" s="98" t="s">
        <v>9</v>
      </c>
      <c r="F11" s="99"/>
      <c r="G11" s="98" t="s">
        <v>10</v>
      </c>
      <c r="H11" s="99"/>
      <c r="I11" s="98" t="s">
        <v>11</v>
      </c>
      <c r="J11" s="99"/>
      <c r="K11" s="20"/>
      <c r="L11" s="24"/>
      <c r="M11" s="25"/>
      <c r="N11" s="26"/>
      <c r="O11" s="26"/>
      <c r="P11" s="26"/>
      <c r="S11" s="27" t="s">
        <v>12</v>
      </c>
      <c r="T11" s="27">
        <v>111</v>
      </c>
    </row>
    <row r="12" spans="2:20" s="34" customFormat="1" ht="24" customHeight="1" x14ac:dyDescent="0.25">
      <c r="B12" s="28"/>
      <c r="C12" s="22"/>
      <c r="D12" s="23" t="s">
        <v>13</v>
      </c>
      <c r="E12" s="29" t="s">
        <v>14</v>
      </c>
      <c r="F12" s="22" t="s">
        <v>15</v>
      </c>
      <c r="G12" s="29" t="s">
        <v>14</v>
      </c>
      <c r="H12" s="22" t="s">
        <v>16</v>
      </c>
      <c r="I12" s="29" t="s">
        <v>14</v>
      </c>
      <c r="J12" s="22" t="s">
        <v>16</v>
      </c>
      <c r="K12" s="30"/>
      <c r="L12" s="31"/>
      <c r="M12" s="32"/>
      <c r="N12" s="33"/>
      <c r="O12" s="33"/>
      <c r="P12" s="33"/>
      <c r="S12" s="35"/>
      <c r="T12" s="35"/>
    </row>
    <row r="13" spans="2:20" ht="13.9" customHeight="1" x14ac:dyDescent="0.25">
      <c r="B13" s="5"/>
      <c r="C13" s="36" t="s">
        <v>17</v>
      </c>
      <c r="D13" s="37">
        <v>8313</v>
      </c>
      <c r="E13" s="37">
        <v>4081.9541882941412</v>
      </c>
      <c r="F13" s="38">
        <f>(E13/'[6]2017'!E13)-1</f>
        <v>-4.3480306471773367E-2</v>
      </c>
      <c r="G13" s="37">
        <v>7432.2088149190586</v>
      </c>
      <c r="H13" s="38">
        <f>(G13/'[6]2017'!G13)-1</f>
        <v>0.12767498865620164</v>
      </c>
      <c r="I13" s="37">
        <v>16277.927942247214</v>
      </c>
      <c r="J13" s="38">
        <f>(I13/'[6]2017'!I13)-1</f>
        <v>0.72425912260286429</v>
      </c>
      <c r="K13" s="20"/>
      <c r="L13" s="16"/>
      <c r="M13" s="25"/>
      <c r="N13" s="26"/>
      <c r="O13" s="39"/>
      <c r="P13" s="40"/>
      <c r="Q13" s="40"/>
      <c r="R13" s="40"/>
      <c r="S13" s="27" t="s">
        <v>13</v>
      </c>
      <c r="T13" s="41">
        <f>SUM(D13:D20)</f>
        <v>28646</v>
      </c>
    </row>
    <row r="14" spans="2:20" ht="13.9" customHeight="1" x14ac:dyDescent="0.25">
      <c r="B14" s="5"/>
      <c r="C14" s="36" t="s">
        <v>18</v>
      </c>
      <c r="D14" s="37">
        <v>6514</v>
      </c>
      <c r="E14" s="37">
        <v>8422.7765363585404</v>
      </c>
      <c r="F14" s="38">
        <f>(E14/'[6]2017'!E14)-1</f>
        <v>-6.1033289031726667E-2</v>
      </c>
      <c r="G14" s="37">
        <v>11382.653769835153</v>
      </c>
      <c r="H14" s="38">
        <f>(G14/'[6]2017'!G14)-1</f>
        <v>0.14682911370453278</v>
      </c>
      <c r="I14" s="37">
        <v>16983.008209148938</v>
      </c>
      <c r="J14" s="38">
        <f>(I14/'[6]2017'!I14)-1</f>
        <v>0.70053052407605487</v>
      </c>
      <c r="K14" s="20"/>
      <c r="L14" s="16"/>
      <c r="M14" s="25"/>
      <c r="N14" s="26"/>
      <c r="O14" s="39"/>
      <c r="P14" s="40"/>
      <c r="Q14" s="40"/>
      <c r="R14" s="40"/>
      <c r="S14" s="27" t="s">
        <v>19</v>
      </c>
      <c r="T14" s="42">
        <f>(T11/(T13/1000))</f>
        <v>3.8748865461146407</v>
      </c>
    </row>
    <row r="15" spans="2:20" ht="13.9" customHeight="1" x14ac:dyDescent="0.25">
      <c r="B15" s="5"/>
      <c r="C15" s="36" t="s">
        <v>20</v>
      </c>
      <c r="D15" s="37">
        <v>4783</v>
      </c>
      <c r="E15" s="37">
        <v>12141.826698702906</v>
      </c>
      <c r="F15" s="38">
        <f>(E15/'[6]2017'!E15)-1</f>
        <v>-7.0319413197706293E-2</v>
      </c>
      <c r="G15" s="37">
        <v>13173.307918761531</v>
      </c>
      <c r="H15" s="38">
        <f>(G15/'[6]2017'!G15)-1</f>
        <v>0.17791240016630483</v>
      </c>
      <c r="I15" s="37">
        <v>17385.911218807065</v>
      </c>
      <c r="J15" s="38">
        <f>(I15/'[6]2017'!I15)-1</f>
        <v>0.73869705736354496</v>
      </c>
      <c r="K15" s="20"/>
      <c r="L15" s="16"/>
      <c r="M15" s="25"/>
      <c r="N15" s="26"/>
      <c r="O15" s="39"/>
      <c r="P15" s="40"/>
      <c r="Q15" s="40"/>
      <c r="R15" s="40"/>
      <c r="S15" s="27"/>
      <c r="T15" s="27"/>
    </row>
    <row r="16" spans="2:20" ht="13.9" customHeight="1" x14ac:dyDescent="0.2">
      <c r="B16" s="5"/>
      <c r="C16" s="36" t="s">
        <v>21</v>
      </c>
      <c r="D16" s="37">
        <v>6526</v>
      </c>
      <c r="E16" s="37">
        <v>14900.854759831765</v>
      </c>
      <c r="F16" s="38">
        <f>(E16/'[6]2017'!E16)-1</f>
        <v>-9.1481139525758537E-2</v>
      </c>
      <c r="G16" s="37">
        <v>15658.737764448882</v>
      </c>
      <c r="H16" s="38">
        <f>(G16/'[6]2017'!G16)-1</f>
        <v>0.21225452316828575</v>
      </c>
      <c r="I16" s="37">
        <v>19361.230255739352</v>
      </c>
      <c r="J16" s="38">
        <f>(I16/'[6]2017'!I16)-1</f>
        <v>0.79679693545772801</v>
      </c>
      <c r="K16" s="20"/>
      <c r="L16" s="16"/>
      <c r="M16" s="25"/>
      <c r="N16" s="26"/>
      <c r="O16" s="39"/>
      <c r="P16" s="40"/>
      <c r="Q16" s="40"/>
      <c r="R16" s="40"/>
    </row>
    <row r="17" spans="2:18" ht="13.9" customHeight="1" x14ac:dyDescent="0.2">
      <c r="B17" s="5"/>
      <c r="C17" s="36" t="s">
        <v>22</v>
      </c>
      <c r="D17" s="37">
        <v>1203</v>
      </c>
      <c r="E17" s="37">
        <v>24385.246252228255</v>
      </c>
      <c r="F17" s="38">
        <f>(E17/'[6]2017'!E17)-1</f>
        <v>-0.12977260439155269</v>
      </c>
      <c r="G17" s="37">
        <v>26859.812233895689</v>
      </c>
      <c r="H17" s="38">
        <f>(G17/'[6]2017'!G17)-1</f>
        <v>0.2956915527274937</v>
      </c>
      <c r="I17" s="37">
        <v>32540.739941166452</v>
      </c>
      <c r="J17" s="38">
        <f>(I17/'[6]2017'!I17)-1</f>
        <v>0.93038123018486996</v>
      </c>
      <c r="K17" s="20"/>
      <c r="L17" s="16"/>
      <c r="M17" s="25"/>
      <c r="N17" s="26"/>
      <c r="O17" s="39"/>
      <c r="P17" s="40"/>
      <c r="Q17" s="40"/>
      <c r="R17" s="40"/>
    </row>
    <row r="18" spans="2:18" ht="13.9" customHeight="1" x14ac:dyDescent="0.2">
      <c r="B18" s="5"/>
      <c r="C18" s="36" t="s">
        <v>23</v>
      </c>
      <c r="D18" s="37">
        <v>787</v>
      </c>
      <c r="E18" s="37">
        <v>28772.189706592908</v>
      </c>
      <c r="F18" s="38">
        <f>(E18/'[6]2017'!E18)-1</f>
        <v>-0.16680716200142554</v>
      </c>
      <c r="G18" s="37">
        <v>33227.812149717894</v>
      </c>
      <c r="H18" s="38">
        <f>(G18/'[6]2017'!G18)-1</f>
        <v>0.15798860724538777</v>
      </c>
      <c r="I18" s="37">
        <v>39460.137033564592</v>
      </c>
      <c r="J18" s="38">
        <f>(I18/'[6]2017'!I18)-1</f>
        <v>0.85687502832241869</v>
      </c>
      <c r="K18" s="20"/>
      <c r="L18" s="16"/>
      <c r="M18" s="25"/>
      <c r="N18" s="26"/>
      <c r="O18" s="39"/>
      <c r="P18" s="40"/>
      <c r="Q18" s="40"/>
      <c r="R18" s="40"/>
    </row>
    <row r="19" spans="2:18" ht="13.9" customHeight="1" x14ac:dyDescent="0.2">
      <c r="B19" s="5"/>
      <c r="C19" s="36" t="s">
        <v>24</v>
      </c>
      <c r="D19" s="37">
        <v>461</v>
      </c>
      <c r="E19" s="37">
        <v>44028.568500000001</v>
      </c>
      <c r="F19" s="38">
        <f>(E19/'[6]2017'!E19)-1</f>
        <v>8.1225129540040797E-2</v>
      </c>
      <c r="G19" s="37">
        <v>45557.452308492459</v>
      </c>
      <c r="H19" s="38">
        <f>(G19/'[6]2017'!G19)-1</f>
        <v>0.42304528702290001</v>
      </c>
      <c r="I19" s="37">
        <v>39264.14425730348</v>
      </c>
      <c r="J19" s="38">
        <f>(I19/'[6]2017'!I19)-1</f>
        <v>-1.2868655654143302E-2</v>
      </c>
      <c r="K19" s="20"/>
      <c r="L19" s="16"/>
      <c r="M19" s="25"/>
      <c r="N19" s="26"/>
      <c r="O19" s="39"/>
      <c r="P19" s="40"/>
      <c r="Q19" s="40"/>
      <c r="R19" s="40"/>
    </row>
    <row r="20" spans="2:18" ht="13.9" customHeight="1" x14ac:dyDescent="0.2">
      <c r="B20" s="5"/>
      <c r="C20" s="36" t="s">
        <v>25</v>
      </c>
      <c r="D20" s="37">
        <v>59</v>
      </c>
      <c r="E20" s="37">
        <f>149945.83*1.5</f>
        <v>224918.745</v>
      </c>
      <c r="F20" s="38">
        <f>+F19</f>
        <v>8.1225129540040797E-2</v>
      </c>
      <c r="G20" s="37">
        <f>166300.19*1.5</f>
        <v>249450.285</v>
      </c>
      <c r="H20" s="38">
        <f>+H19</f>
        <v>0.42304528702290001</v>
      </c>
      <c r="I20" s="37">
        <f>129925.94*1.5</f>
        <v>194888.91</v>
      </c>
      <c r="J20" s="38">
        <f>+J19</f>
        <v>-1.2868655654143302E-2</v>
      </c>
      <c r="K20" s="20"/>
      <c r="L20" s="16"/>
      <c r="M20" s="43"/>
      <c r="O20" s="39"/>
      <c r="P20" s="40"/>
      <c r="Q20" s="40"/>
      <c r="R20" s="40"/>
    </row>
    <row r="21" spans="2:18" ht="13.9" customHeight="1" x14ac:dyDescent="0.2">
      <c r="B21" s="5"/>
      <c r="C21" s="19"/>
      <c r="D21" s="18"/>
      <c r="E21" s="19"/>
      <c r="F21" s="19"/>
      <c r="G21" s="18"/>
      <c r="H21" s="18"/>
      <c r="I21" s="18"/>
      <c r="J21" s="18"/>
      <c r="K21" s="20"/>
      <c r="L21" s="16"/>
      <c r="M21" s="43"/>
      <c r="O21" s="39"/>
    </row>
    <row r="22" spans="2:18" ht="12.75" x14ac:dyDescent="0.2">
      <c r="B22" s="5"/>
      <c r="C22" s="44"/>
      <c r="D22" s="44"/>
      <c r="E22" s="44"/>
      <c r="F22" s="45"/>
      <c r="G22" s="44"/>
      <c r="H22" s="44"/>
      <c r="I22" s="44"/>
      <c r="J22" s="44"/>
      <c r="K22" s="46"/>
      <c r="L22" s="16"/>
      <c r="M22" s="43"/>
      <c r="O22" s="39"/>
    </row>
    <row r="23" spans="2:18" ht="17.25" customHeight="1" x14ac:dyDescent="0.2">
      <c r="B23" s="5"/>
      <c r="C23" s="100" t="s">
        <v>7</v>
      </c>
      <c r="D23" s="100"/>
      <c r="E23" s="101" t="s">
        <v>26</v>
      </c>
      <c r="F23" s="101"/>
      <c r="G23" s="101"/>
      <c r="H23" s="101" t="s">
        <v>27</v>
      </c>
      <c r="I23" s="101"/>
      <c r="J23" s="101"/>
      <c r="K23" s="46"/>
      <c r="L23" s="16"/>
      <c r="M23" s="43"/>
      <c r="O23" s="39"/>
    </row>
    <row r="24" spans="2:18" ht="15.75" customHeight="1" x14ac:dyDescent="0.2">
      <c r="B24" s="5"/>
      <c r="C24" s="22"/>
      <c r="D24" s="22" t="s">
        <v>28</v>
      </c>
      <c r="E24" s="29" t="s">
        <v>9</v>
      </c>
      <c r="F24" s="22" t="s">
        <v>10</v>
      </c>
      <c r="G24" s="29" t="s">
        <v>29</v>
      </c>
      <c r="H24" s="29" t="s">
        <v>9</v>
      </c>
      <c r="I24" s="22" t="s">
        <v>10</v>
      </c>
      <c r="J24" s="29" t="s">
        <v>29</v>
      </c>
      <c r="K24" s="47"/>
      <c r="L24" s="16"/>
      <c r="M24" s="16"/>
      <c r="O24" s="39"/>
    </row>
    <row r="25" spans="2:18" ht="12" x14ac:dyDescent="0.2">
      <c r="B25" s="5"/>
      <c r="C25" s="102" t="s">
        <v>17</v>
      </c>
      <c r="D25" s="102"/>
      <c r="E25" s="103">
        <v>4.5195834218059942E-2</v>
      </c>
      <c r="F25" s="48">
        <v>5.243458801001278E-2</v>
      </c>
      <c r="G25" s="103">
        <v>7.1248043000707126E-2</v>
      </c>
      <c r="H25" s="104">
        <v>-0.7</v>
      </c>
      <c r="I25" s="49">
        <v>-0.45</v>
      </c>
      <c r="J25" s="104">
        <v>-0.05</v>
      </c>
      <c r="K25" s="46"/>
      <c r="L25" s="16"/>
      <c r="M25" s="16"/>
      <c r="N25" s="50"/>
      <c r="O25" s="50"/>
      <c r="P25" s="50"/>
    </row>
    <row r="26" spans="2:18" ht="12" x14ac:dyDescent="0.2">
      <c r="B26" s="5"/>
      <c r="C26" s="102" t="s">
        <v>18</v>
      </c>
      <c r="D26" s="102"/>
      <c r="E26" s="103">
        <v>4.9200528389280442E-2</v>
      </c>
      <c r="F26" s="48">
        <v>5.7080690745077198E-2</v>
      </c>
      <c r="G26" s="103">
        <v>7.7561160734946996E-2</v>
      </c>
      <c r="H26" s="104">
        <v>-0.4</v>
      </c>
      <c r="I26" s="49">
        <v>-0.2</v>
      </c>
      <c r="J26" s="104">
        <v>-0.05</v>
      </c>
      <c r="K26" s="46"/>
      <c r="L26" s="16"/>
      <c r="M26" s="16"/>
      <c r="N26" s="50"/>
      <c r="O26" s="50"/>
      <c r="P26" s="50"/>
    </row>
    <row r="27" spans="2:18" ht="12" x14ac:dyDescent="0.2">
      <c r="B27" s="5"/>
      <c r="C27" s="102" t="s">
        <v>20</v>
      </c>
      <c r="D27" s="102"/>
      <c r="E27" s="103">
        <v>5.1488925058549309E-2</v>
      </c>
      <c r="F27" s="48">
        <v>5.9735606593685445E-2</v>
      </c>
      <c r="G27" s="103">
        <v>8.1168656583084073E-2</v>
      </c>
      <c r="H27" s="104">
        <v>-0.15</v>
      </c>
      <c r="I27" s="49">
        <v>-0.1</v>
      </c>
      <c r="J27" s="104">
        <v>-0.05</v>
      </c>
      <c r="K27" s="46"/>
      <c r="L27" s="16"/>
      <c r="M27" s="16"/>
      <c r="N27" s="50"/>
      <c r="O27" s="50"/>
      <c r="P27" s="50"/>
    </row>
    <row r="28" spans="2:18" ht="12" x14ac:dyDescent="0.2">
      <c r="B28" s="5"/>
      <c r="C28" s="102" t="s">
        <v>21</v>
      </c>
      <c r="D28" s="102"/>
      <c r="E28" s="103">
        <v>5.7209916731721447E-2</v>
      </c>
      <c r="F28" s="48">
        <v>6.6372896215206048E-2</v>
      </c>
      <c r="G28" s="103">
        <v>9.0187396203426737E-2</v>
      </c>
      <c r="H28" s="104">
        <v>0</v>
      </c>
      <c r="I28" s="49">
        <v>0</v>
      </c>
      <c r="J28" s="104">
        <v>0</v>
      </c>
      <c r="K28" s="46"/>
      <c r="L28" s="16"/>
      <c r="M28" s="16"/>
      <c r="N28" s="50"/>
      <c r="O28" s="50"/>
      <c r="P28" s="50"/>
    </row>
    <row r="29" spans="2:18" ht="12" x14ac:dyDescent="0.2">
      <c r="B29" s="5"/>
      <c r="C29" s="102" t="s">
        <v>22</v>
      </c>
      <c r="D29" s="102"/>
      <c r="E29" s="103">
        <v>6.9796098412700167E-2</v>
      </c>
      <c r="F29" s="48">
        <v>8.0974933382551378E-2</v>
      </c>
      <c r="G29" s="103">
        <v>0.11002862336818063</v>
      </c>
      <c r="H29" s="104">
        <v>0.5</v>
      </c>
      <c r="I29" s="49">
        <v>0.5</v>
      </c>
      <c r="J29" s="104">
        <v>0.5</v>
      </c>
      <c r="K29" s="46"/>
      <c r="L29" s="16"/>
      <c r="M29" s="16"/>
      <c r="N29" s="50"/>
      <c r="O29" s="50"/>
      <c r="P29" s="50"/>
    </row>
    <row r="30" spans="2:18" ht="12" x14ac:dyDescent="0.2">
      <c r="B30" s="5"/>
      <c r="C30" s="102" t="s">
        <v>23</v>
      </c>
      <c r="D30" s="102"/>
      <c r="E30" s="103">
        <v>8.5814875097582177E-2</v>
      </c>
      <c r="F30" s="48">
        <v>9.9559344322809065E-2</v>
      </c>
      <c r="G30" s="103">
        <v>0.1352810943051401</v>
      </c>
      <c r="H30" s="104">
        <v>0.6</v>
      </c>
      <c r="I30" s="49">
        <v>0.6</v>
      </c>
      <c r="J30" s="104">
        <v>0.6</v>
      </c>
      <c r="K30" s="46"/>
      <c r="L30" s="16"/>
      <c r="M30" s="16"/>
      <c r="N30" s="50"/>
      <c r="O30" s="50"/>
      <c r="P30" s="50"/>
    </row>
    <row r="31" spans="2:18" ht="12" x14ac:dyDescent="0.2">
      <c r="B31" s="5"/>
      <c r="C31" s="102" t="s">
        <v>30</v>
      </c>
      <c r="D31" s="102"/>
      <c r="E31" s="103">
        <v>0.13959219682540033</v>
      </c>
      <c r="F31" s="48">
        <v>0.16189999999999999</v>
      </c>
      <c r="G31" s="103">
        <v>0.15</v>
      </c>
      <c r="H31" s="104">
        <v>0.5</v>
      </c>
      <c r="I31" s="49">
        <v>0.5</v>
      </c>
      <c r="J31" s="104">
        <v>0.5</v>
      </c>
      <c r="K31" s="46"/>
      <c r="L31" s="16"/>
      <c r="M31" s="16"/>
      <c r="N31" s="50"/>
      <c r="O31" s="50"/>
      <c r="P31" s="50"/>
    </row>
    <row r="32" spans="2:18" ht="12" x14ac:dyDescent="0.2">
      <c r="B32" s="5"/>
      <c r="C32" s="102" t="s">
        <v>31</v>
      </c>
      <c r="D32" s="102"/>
      <c r="E32" s="103">
        <f t="shared" ref="E32:G33" si="0">+E31</f>
        <v>0.13959219682540033</v>
      </c>
      <c r="F32" s="103">
        <f t="shared" si="0"/>
        <v>0.16189999999999999</v>
      </c>
      <c r="G32" s="103">
        <f t="shared" si="0"/>
        <v>0.15</v>
      </c>
      <c r="H32" s="104">
        <v>0.3</v>
      </c>
      <c r="I32" s="49">
        <v>0.45</v>
      </c>
      <c r="J32" s="104">
        <v>0.3</v>
      </c>
      <c r="K32" s="46"/>
      <c r="L32" s="16"/>
      <c r="M32" s="16"/>
      <c r="N32" s="50"/>
      <c r="O32" s="50"/>
      <c r="P32" s="50"/>
    </row>
    <row r="33" spans="2:18" ht="12" x14ac:dyDescent="0.2">
      <c r="B33" s="5"/>
      <c r="C33" s="102" t="s">
        <v>32</v>
      </c>
      <c r="D33" s="102"/>
      <c r="E33" s="103">
        <f t="shared" si="0"/>
        <v>0.13959219682540033</v>
      </c>
      <c r="F33" s="103">
        <f t="shared" si="0"/>
        <v>0.16189999999999999</v>
      </c>
      <c r="G33" s="103">
        <f t="shared" si="0"/>
        <v>0.15</v>
      </c>
      <c r="H33" s="104">
        <v>0</v>
      </c>
      <c r="I33" s="49">
        <v>0</v>
      </c>
      <c r="J33" s="104">
        <v>0</v>
      </c>
      <c r="K33" s="46"/>
      <c r="L33" s="16"/>
      <c r="M33" s="16"/>
      <c r="N33" s="50"/>
      <c r="O33" s="50"/>
      <c r="P33" s="50"/>
    </row>
    <row r="34" spans="2:18" ht="12.75" x14ac:dyDescent="0.2">
      <c r="B34" s="5"/>
      <c r="C34" s="44"/>
      <c r="D34" s="44"/>
      <c r="E34" s="44"/>
      <c r="F34" s="45"/>
      <c r="G34" s="44"/>
      <c r="H34" s="44"/>
      <c r="I34" s="44"/>
      <c r="J34" s="44"/>
      <c r="K34" s="46"/>
      <c r="L34" s="16"/>
      <c r="M34" s="16"/>
    </row>
    <row r="35" spans="2:18" ht="12.75" customHeight="1" x14ac:dyDescent="0.2">
      <c r="B35" s="5"/>
      <c r="C35" s="95" t="s">
        <v>33</v>
      </c>
      <c r="D35" s="96"/>
      <c r="E35" s="96"/>
      <c r="F35" s="97"/>
      <c r="G35" s="51" t="s">
        <v>34</v>
      </c>
      <c r="H35" s="52" t="s">
        <v>35</v>
      </c>
      <c r="I35" s="53" t="s">
        <v>36</v>
      </c>
      <c r="J35" s="52" t="s">
        <v>37</v>
      </c>
      <c r="K35" s="54"/>
      <c r="L35" s="55"/>
      <c r="M35" s="55"/>
    </row>
    <row r="36" spans="2:18" ht="12.75" customHeight="1" x14ac:dyDescent="0.2">
      <c r="B36" s="5"/>
      <c r="C36" s="76" t="s">
        <v>38</v>
      </c>
      <c r="D36" s="77"/>
      <c r="E36" s="77"/>
      <c r="F36" s="78"/>
      <c r="G36" s="59" t="s">
        <v>39</v>
      </c>
      <c r="H36" s="60">
        <v>36762</v>
      </c>
      <c r="I36" s="60">
        <f>+H36</f>
        <v>36762</v>
      </c>
      <c r="J36" s="60">
        <f>+I36</f>
        <v>36762</v>
      </c>
      <c r="K36" s="61"/>
      <c r="L36" s="55"/>
      <c r="M36" s="55"/>
    </row>
    <row r="37" spans="2:18" ht="13.5" customHeight="1" x14ac:dyDescent="0.2">
      <c r="B37" s="5"/>
      <c r="C37" s="76" t="s">
        <v>40</v>
      </c>
      <c r="D37" s="77"/>
      <c r="E37" s="77"/>
      <c r="F37" s="78"/>
      <c r="G37" s="59" t="s">
        <v>41</v>
      </c>
      <c r="H37" s="60">
        <v>105083</v>
      </c>
      <c r="I37" s="60">
        <v>121438.39999999999</v>
      </c>
      <c r="J37" s="60">
        <v>85063.51</v>
      </c>
      <c r="K37" s="61"/>
      <c r="L37" s="55"/>
      <c r="M37" s="55"/>
    </row>
    <row r="38" spans="2:18" ht="12" x14ac:dyDescent="0.2">
      <c r="B38" s="5"/>
      <c r="C38" s="76" t="s">
        <v>42</v>
      </c>
      <c r="D38" s="77"/>
      <c r="E38" s="77"/>
      <c r="F38" s="78"/>
      <c r="G38" s="59" t="s">
        <v>41</v>
      </c>
      <c r="H38" s="60">
        <v>26352</v>
      </c>
      <c r="I38" s="60">
        <v>26351.599999999999</v>
      </c>
      <c r="J38" s="60">
        <v>26351.599999999999</v>
      </c>
      <c r="K38" s="61"/>
      <c r="L38" s="55"/>
      <c r="M38" s="55"/>
    </row>
    <row r="39" spans="2:18" ht="12" x14ac:dyDescent="0.2">
      <c r="B39" s="5"/>
      <c r="C39" s="76" t="s">
        <v>43</v>
      </c>
      <c r="D39" s="77"/>
      <c r="E39" s="77"/>
      <c r="F39" s="78"/>
      <c r="G39" s="59" t="s">
        <v>41</v>
      </c>
      <c r="H39" s="60">
        <v>6148</v>
      </c>
      <c r="I39" s="60">
        <v>6147.68</v>
      </c>
      <c r="J39" s="60">
        <v>6148.0000000000009</v>
      </c>
      <c r="K39" s="61"/>
      <c r="L39" s="55"/>
      <c r="M39" s="55"/>
    </row>
    <row r="40" spans="2:18" ht="12" x14ac:dyDescent="0.2">
      <c r="B40" s="5"/>
      <c r="C40" s="56" t="s">
        <v>44</v>
      </c>
      <c r="D40" s="57"/>
      <c r="E40" s="57"/>
      <c r="F40" s="58"/>
      <c r="G40" s="59" t="s">
        <v>41</v>
      </c>
      <c r="H40" s="60">
        <v>105978</v>
      </c>
      <c r="I40" s="60">
        <v>117902</v>
      </c>
      <c r="J40" s="60">
        <v>116128.57</v>
      </c>
      <c r="K40" s="61"/>
      <c r="L40" s="55"/>
      <c r="M40" s="55"/>
    </row>
    <row r="41" spans="2:18" ht="12" x14ac:dyDescent="0.2">
      <c r="B41" s="5"/>
      <c r="C41" s="76" t="s">
        <v>45</v>
      </c>
      <c r="D41" s="77"/>
      <c r="E41" s="77"/>
      <c r="F41" s="78"/>
      <c r="G41" s="59" t="s">
        <v>46</v>
      </c>
      <c r="H41" s="60">
        <v>1869.4</v>
      </c>
      <c r="I41" s="60">
        <v>2091.2710000000002</v>
      </c>
      <c r="J41" s="60">
        <v>2091.2710000000002</v>
      </c>
      <c r="K41" s="61"/>
      <c r="L41" s="55"/>
      <c r="M41" s="55"/>
    </row>
    <row r="42" spans="2:18" ht="12" x14ac:dyDescent="0.2">
      <c r="B42" s="5"/>
      <c r="C42" s="76" t="s">
        <v>47</v>
      </c>
      <c r="D42" s="77"/>
      <c r="E42" s="77"/>
      <c r="F42" s="78"/>
      <c r="G42" s="59" t="s">
        <v>46</v>
      </c>
      <c r="H42" s="60">
        <v>2795</v>
      </c>
      <c r="I42" s="60">
        <v>3017.7939999999999</v>
      </c>
      <c r="J42" s="60">
        <v>3017.7939999999999</v>
      </c>
      <c r="K42" s="61"/>
      <c r="L42" s="55"/>
      <c r="M42" s="55"/>
    </row>
    <row r="43" spans="2:18" ht="12.2" customHeight="1" x14ac:dyDescent="0.2">
      <c r="B43" s="5"/>
      <c r="C43" s="17"/>
      <c r="D43" s="6"/>
      <c r="E43" s="6"/>
      <c r="F43" s="62"/>
      <c r="G43" s="63"/>
      <c r="H43" s="63"/>
      <c r="I43" s="63"/>
      <c r="J43" s="63"/>
      <c r="K43" s="46"/>
      <c r="L43" s="55"/>
      <c r="M43" s="55"/>
      <c r="R43" s="39"/>
    </row>
    <row r="44" spans="2:18" ht="14.25" customHeight="1" x14ac:dyDescent="0.2">
      <c r="B44" s="5"/>
      <c r="C44" s="92" t="s">
        <v>48</v>
      </c>
      <c r="D44" s="93"/>
      <c r="E44" s="93"/>
      <c r="F44" s="94"/>
      <c r="G44" s="51" t="s">
        <v>34</v>
      </c>
      <c r="H44" s="51" t="s">
        <v>49</v>
      </c>
      <c r="I44" s="22" t="s">
        <v>10</v>
      </c>
      <c r="J44" s="22" t="s">
        <v>29</v>
      </c>
      <c r="K44" s="46"/>
      <c r="L44" s="55"/>
      <c r="M44" s="55"/>
      <c r="R44" s="39"/>
    </row>
    <row r="45" spans="2:18" ht="12" x14ac:dyDescent="0.2">
      <c r="B45" s="5"/>
      <c r="C45" s="76" t="s">
        <v>50</v>
      </c>
      <c r="D45" s="77"/>
      <c r="E45" s="77"/>
      <c r="F45" s="78"/>
      <c r="G45" s="64" t="s">
        <v>51</v>
      </c>
      <c r="H45" s="64">
        <v>403</v>
      </c>
      <c r="I45" s="64">
        <v>272.5</v>
      </c>
      <c r="J45" s="64">
        <v>1542</v>
      </c>
      <c r="K45" s="46"/>
      <c r="L45" s="55"/>
      <c r="M45" s="55"/>
      <c r="R45" s="39"/>
    </row>
    <row r="46" spans="2:18" ht="12" customHeight="1" x14ac:dyDescent="0.2">
      <c r="B46" s="5"/>
      <c r="C46" s="84" t="s">
        <v>52</v>
      </c>
      <c r="D46" s="85"/>
      <c r="E46" s="85"/>
      <c r="F46" s="86"/>
      <c r="G46" s="65" t="s">
        <v>53</v>
      </c>
      <c r="H46" s="65" t="s">
        <v>54</v>
      </c>
      <c r="I46" s="65" t="s">
        <v>54</v>
      </c>
      <c r="J46" s="65" t="s">
        <v>54</v>
      </c>
      <c r="K46" s="10"/>
      <c r="N46" s="66"/>
      <c r="O46" s="66"/>
      <c r="P46" s="66"/>
    </row>
    <row r="47" spans="2:18" ht="12" x14ac:dyDescent="0.2">
      <c r="B47" s="5"/>
      <c r="C47" s="56" t="s">
        <v>55</v>
      </c>
      <c r="D47" s="57"/>
      <c r="E47" s="57"/>
      <c r="F47" s="58"/>
      <c r="G47" s="65" t="s">
        <v>53</v>
      </c>
      <c r="H47" s="65" t="s">
        <v>56</v>
      </c>
      <c r="I47" s="65" t="s">
        <v>56</v>
      </c>
      <c r="J47" s="65" t="s">
        <v>56</v>
      </c>
      <c r="K47" s="10"/>
    </row>
    <row r="48" spans="2:18" ht="12" x14ac:dyDescent="0.2">
      <c r="B48" s="5"/>
      <c r="C48" s="76" t="s">
        <v>57</v>
      </c>
      <c r="D48" s="77"/>
      <c r="E48" s="77"/>
      <c r="F48" s="78"/>
      <c r="G48" s="67" t="s">
        <v>53</v>
      </c>
      <c r="H48" s="82">
        <v>51</v>
      </c>
      <c r="I48" s="87"/>
      <c r="J48" s="88"/>
      <c r="K48" s="10"/>
    </row>
    <row r="49" spans="2:11" ht="12" x14ac:dyDescent="0.2">
      <c r="B49" s="5"/>
      <c r="C49" s="76" t="s">
        <v>58</v>
      </c>
      <c r="D49" s="77"/>
      <c r="E49" s="77"/>
      <c r="F49" s="78"/>
      <c r="G49" s="68">
        <v>1</v>
      </c>
      <c r="H49" s="68">
        <v>1</v>
      </c>
      <c r="I49" s="68">
        <v>1</v>
      </c>
      <c r="J49" s="68">
        <v>1</v>
      </c>
      <c r="K49" s="10"/>
    </row>
    <row r="50" spans="2:11" ht="12" x14ac:dyDescent="0.2">
      <c r="B50" s="5"/>
      <c r="C50" s="76" t="s">
        <v>59</v>
      </c>
      <c r="D50" s="77"/>
      <c r="E50" s="77"/>
      <c r="F50" s="78"/>
      <c r="G50" s="65" t="s">
        <v>60</v>
      </c>
      <c r="H50" s="89">
        <v>0.95</v>
      </c>
      <c r="I50" s="90"/>
      <c r="J50" s="91"/>
      <c r="K50" s="10"/>
    </row>
    <row r="51" spans="2:11" ht="12" x14ac:dyDescent="0.2">
      <c r="B51" s="5"/>
      <c r="C51" s="76" t="s">
        <v>61</v>
      </c>
      <c r="D51" s="77"/>
      <c r="E51" s="77"/>
      <c r="F51" s="78"/>
      <c r="G51" s="69"/>
      <c r="H51" s="79" t="s">
        <v>62</v>
      </c>
      <c r="I51" s="80"/>
      <c r="J51" s="81"/>
      <c r="K51" s="10"/>
    </row>
    <row r="52" spans="2:11" ht="12" x14ac:dyDescent="0.2">
      <c r="B52" s="5"/>
      <c r="C52" s="76" t="s">
        <v>63</v>
      </c>
      <c r="D52" s="77"/>
      <c r="E52" s="77"/>
      <c r="F52" s="78"/>
      <c r="G52" s="70" t="s">
        <v>53</v>
      </c>
      <c r="H52" s="82">
        <v>3.87</v>
      </c>
      <c r="I52" s="80"/>
      <c r="J52" s="81"/>
      <c r="K52" s="10"/>
    </row>
    <row r="53" spans="2:11" ht="10.5" customHeight="1" x14ac:dyDescent="0.2">
      <c r="B53" s="5"/>
      <c r="C53" s="83"/>
      <c r="D53" s="83"/>
      <c r="E53" s="71"/>
      <c r="F53" s="71"/>
      <c r="G53" s="72"/>
      <c r="H53" s="72"/>
      <c r="I53" s="72"/>
      <c r="J53" s="72"/>
      <c r="K53" s="10"/>
    </row>
    <row r="54" spans="2:11" ht="0.75" hidden="1" customHeight="1" x14ac:dyDescent="0.2">
      <c r="B54" s="5"/>
      <c r="C54" s="6"/>
      <c r="D54" s="6"/>
      <c r="E54" s="6"/>
      <c r="F54" s="6"/>
      <c r="G54" s="6"/>
      <c r="H54" s="6"/>
      <c r="I54" s="6"/>
      <c r="J54" s="6"/>
      <c r="K54" s="10"/>
    </row>
    <row r="55" spans="2:11" x14ac:dyDescent="0.2">
      <c r="B55" s="5"/>
      <c r="C55" s="17" t="s">
        <v>64</v>
      </c>
      <c r="D55" s="6"/>
      <c r="E55" s="6"/>
      <c r="F55" s="6"/>
      <c r="G55" s="6"/>
      <c r="H55" s="6"/>
      <c r="I55" s="6"/>
      <c r="J55" s="6"/>
      <c r="K55" s="10"/>
    </row>
    <row r="56" spans="2:11" x14ac:dyDescent="0.2">
      <c r="B56" s="5"/>
      <c r="C56" s="17" t="s">
        <v>65</v>
      </c>
      <c r="D56" s="6"/>
      <c r="E56" s="6"/>
      <c r="F56" s="6"/>
      <c r="G56" s="6"/>
      <c r="H56" s="6"/>
      <c r="I56" s="6"/>
      <c r="J56" s="6"/>
      <c r="K56" s="10"/>
    </row>
    <row r="57" spans="2:11" ht="12" thickBot="1" x14ac:dyDescent="0.25">
      <c r="B57" s="73"/>
      <c r="C57" s="74"/>
      <c r="D57" s="74"/>
      <c r="E57" s="74"/>
      <c r="F57" s="74"/>
      <c r="G57" s="74"/>
      <c r="H57" s="74"/>
      <c r="I57" s="74"/>
      <c r="J57" s="74"/>
      <c r="K57" s="75"/>
    </row>
    <row r="58" spans="2:11" ht="12" thickTop="1" x14ac:dyDescent="0.2">
      <c r="C58" s="6"/>
      <c r="D58" s="6"/>
      <c r="E58" s="6"/>
      <c r="F58" s="6"/>
      <c r="G58" s="6"/>
      <c r="H58" s="6"/>
      <c r="I58" s="6"/>
      <c r="J58" s="6"/>
    </row>
  </sheetData>
  <mergeCells count="35">
    <mergeCell ref="C30:D30"/>
    <mergeCell ref="E11:F11"/>
    <mergeCell ref="G11:H11"/>
    <mergeCell ref="I11:J11"/>
    <mergeCell ref="C23:D23"/>
    <mergeCell ref="E23:G23"/>
    <mergeCell ref="H23:J23"/>
    <mergeCell ref="C25:D25"/>
    <mergeCell ref="C26:D26"/>
    <mergeCell ref="C27:D27"/>
    <mergeCell ref="C28:D28"/>
    <mergeCell ref="C29:D29"/>
    <mergeCell ref="C45:F45"/>
    <mergeCell ref="C31:D31"/>
    <mergeCell ref="C32:D32"/>
    <mergeCell ref="C33:D33"/>
    <mergeCell ref="C35:F35"/>
    <mergeCell ref="C36:F36"/>
    <mergeCell ref="C37:F37"/>
    <mergeCell ref="C38:F38"/>
    <mergeCell ref="C39:F39"/>
    <mergeCell ref="C41:F41"/>
    <mergeCell ref="C42:F42"/>
    <mergeCell ref="C44:F44"/>
    <mergeCell ref="C46:F46"/>
    <mergeCell ref="C48:F48"/>
    <mergeCell ref="H48:J48"/>
    <mergeCell ref="C49:F49"/>
    <mergeCell ref="C50:F50"/>
    <mergeCell ref="H50:J50"/>
    <mergeCell ref="C51:F51"/>
    <mergeCell ref="H51:J51"/>
    <mergeCell ref="C52:F52"/>
    <mergeCell ref="H52:J52"/>
    <mergeCell ref="C53:D53"/>
  </mergeCells>
  <pageMargins left="0.35433070866141736" right="0.35433070866141736" top="0.39370078740157483" bottom="0.39370078740157483" header="0" footer="0"/>
  <pageSetup scale="7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Ismaris Ortiz Gonzalez</dc:creator>
  <cp:lastModifiedBy>ESMART</cp:lastModifiedBy>
  <dcterms:created xsi:type="dcterms:W3CDTF">2019-03-18T00:57:54Z</dcterms:created>
  <dcterms:modified xsi:type="dcterms:W3CDTF">2019-03-21T05:05:04Z</dcterms:modified>
</cp:coreProperties>
</file>